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Autorizados" sheetId="1" r:id="rId1"/>
    <sheet name="SAN SALVADOR" sheetId="2" r:id="rId2"/>
    <sheet name="CABAÑAS" sheetId="3" r:id="rId3"/>
    <sheet name="SANTA ANA" sheetId="4" r:id="rId4"/>
    <sheet name="AHUACHAPAN" sheetId="5" r:id="rId5"/>
    <sheet name="SONSONATE" sheetId="6" r:id="rId6"/>
    <sheet name="USULUTAN" sheetId="7" r:id="rId7"/>
    <sheet name="CHALATENANGO" sheetId="8" r:id="rId8"/>
    <sheet name="LA LIBERTAD" sheetId="9" r:id="rId9"/>
    <sheet name="MORAZAN" sheetId="10" r:id="rId10"/>
    <sheet name="SAN VICENTE" sheetId="11" r:id="rId11"/>
    <sheet name="SAN MIGUEL" sheetId="12" r:id="rId12"/>
    <sheet name="LA UNION" sheetId="13" r:id="rId13"/>
    <sheet name="CUSCATLAN" sheetId="14" r:id="rId14"/>
    <sheet name="LA PAZ" sheetId="15" r:id="rId15"/>
  </sheets>
  <definedNames>
    <definedName name="_xlnm._FilterDatabase" localSheetId="6" hidden="1">'USULUTAN'!$D$4:$D$49</definedName>
    <definedName name="_GoBack" localSheetId="0">'Autorizados'!$U$38</definedName>
  </definedNames>
  <calcPr fullCalcOnLoad="1"/>
</workbook>
</file>

<file path=xl/comments1.xml><?xml version="1.0" encoding="utf-8"?>
<comments xmlns="http://schemas.openxmlformats.org/spreadsheetml/2006/main">
  <authors>
    <author>CSSP26</author>
  </authors>
  <commentList>
    <comment ref="D142" authorId="0">
      <text>
        <r>
          <rPr>
            <b/>
            <sz val="9"/>
            <rFont val="Tahoma"/>
            <family val="2"/>
          </rPr>
          <t>CSSP26: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CSSP26</author>
  </authors>
  <commentList>
    <comment ref="D42" authorId="0">
      <text>
        <r>
          <rPr>
            <b/>
            <sz val="9"/>
            <rFont val="Tahoma"/>
            <family val="2"/>
          </rPr>
          <t>CSSP26: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<sst xmlns="http://schemas.openxmlformats.org/spreadsheetml/2006/main" count="7819" uniqueCount="2657">
  <si>
    <t>Laboratorios Clínicos autorizados por el Consejo Superior de Salud Pública para realizar pruebas de antígenos para detectar SARS-CoV-2</t>
  </si>
  <si>
    <t xml:space="preserve"> </t>
  </si>
  <si>
    <t xml:space="preserve">N° </t>
  </si>
  <si>
    <t>N° DE REGISTRO</t>
  </si>
  <si>
    <t>NOMBRE</t>
  </si>
  <si>
    <t>DIRECCIÓN</t>
  </si>
  <si>
    <t xml:space="preserve">MUNICIPIO </t>
  </si>
  <si>
    <t>DPTO.</t>
  </si>
  <si>
    <t xml:space="preserve">FECHA DE AUTORIZACIÓN </t>
  </si>
  <si>
    <t>HORARIO DEL ESTABLECIEMIENTO</t>
  </si>
  <si>
    <t>TELEFONO</t>
  </si>
  <si>
    <t>LABORATORIO CLINICO MERC</t>
  </si>
  <si>
    <t>AVENIDA DR. EMILIO ALVAREZ, URBANIZACION ISIDRO MENENDEZ Nº 225, LOCAL Nº 18, CIUDAD Y DPTO. DE SAN SALVADOR</t>
  </si>
  <si>
    <t xml:space="preserve">SAN SALVADOR </t>
  </si>
  <si>
    <t>LUNES A VIERNES DE 7:00AM A 4:00PM Y SABADO DE 7:00AM A 11:00 AM</t>
  </si>
  <si>
    <t>7556-9430    2225-3691</t>
  </si>
  <si>
    <t>LABORATORIO CLINICO MILAGRO DE DIOS SUCURSAL 1</t>
  </si>
  <si>
    <t>3A. CALLE ORIENTE #4, FRENTE ASILO DE ANCIANOS, BARRIO SAN JOSE</t>
  </si>
  <si>
    <t xml:space="preserve">LA PAZ </t>
  </si>
  <si>
    <t xml:space="preserve">ZACATECOLUCA </t>
  </si>
  <si>
    <t>LUNES A VIERNES DE 6:30 A LAS 16:00 HORAS, SABADO DE 6:30 A LAS 15:00 HORAS Y DOMINGO DE 7:00 A LAS 13:00 HORAS</t>
  </si>
  <si>
    <t>2355-8393   6163-1782</t>
  </si>
  <si>
    <t>LABORATORIO CLINICO SAN JORGE</t>
  </si>
  <si>
    <t>AVENIDA FERNANDO BENITEZ MEDIA CUADRA AL NORTE DEL BANCO AGRICOLA</t>
  </si>
  <si>
    <t>Santa Rosa de Lima</t>
  </si>
  <si>
    <t>La Unión</t>
  </si>
  <si>
    <t>LUNES A DOMINGO DE 7:00AM A 17:00 horas</t>
  </si>
  <si>
    <t xml:space="preserve">    7202-4932</t>
  </si>
  <si>
    <t>LABORATORIO CLINICO BIO.TEST</t>
  </si>
  <si>
    <t>SEGUNDA CALLE PONIENTE, NUMERO SIETE, BARRIO LA MERCED, USULUTAN</t>
  </si>
  <si>
    <t xml:space="preserve">USULUTÁN </t>
  </si>
  <si>
    <t xml:space="preserve">LUNES A VIERNES DE 6:30 A LAS 16:00 HORAS Y SABADO DE 6:30 A LAS 12:00 MD </t>
  </si>
  <si>
    <t>2624-3388    7271-1222</t>
  </si>
  <si>
    <t>LABORATORIO CLINICO MOUNT SINAI</t>
  </si>
  <si>
    <t>CALLE DR. ADRIAN GARCÍA, SIN NÚMERO, BARRIO EL CENTRO, SAN ESTEBAN CATARINA, SAN VICENTE</t>
  </si>
  <si>
    <t>San Esteban Catarina</t>
  </si>
  <si>
    <t>San Vicente</t>
  </si>
  <si>
    <t xml:space="preserve">LUNES A VIERNES DE 7:00AM A 3:00PM Y SABADO DE 7:00AM A 12:00 MD </t>
  </si>
  <si>
    <t>2362-7541    6445-4481</t>
  </si>
  <si>
    <t>LABORATORIO CLINICO NOVALAB</t>
  </si>
  <si>
    <t>1A. CALLE ORIENTE, AVENIDA GUERRERO, CASA #8</t>
  </si>
  <si>
    <t>San Juan Opico</t>
  </si>
  <si>
    <t>La Libertad</t>
  </si>
  <si>
    <t xml:space="preserve">LUNES A VIERNES DE 7:00PM A 12:30PM, SABADO DE 7:00A 12:00 MD </t>
  </si>
  <si>
    <t>7643-1014; 2341-4223</t>
  </si>
  <si>
    <t>LABORATORIO CLINICO SALVADOR</t>
  </si>
  <si>
    <t>79 AVENIDA NORTE #613 Y 9a. CALLE PONIENTE, COL. ESCALON</t>
  </si>
  <si>
    <t xml:space="preserve">LUNES A VIERNES DE 7:00 A LAS 17:00 HORAS Y SABADO DE 7:00 A LAS 12:00 MD </t>
  </si>
  <si>
    <t>7938-4852    2263-7070</t>
  </si>
  <si>
    <t>BIOS LABORATORIO CLINICO</t>
  </si>
  <si>
    <t>OCTAVA AVENIDA NORTE Y PASEO CONCEPCION LOCAL N°1C, SANTA TECLA, LA LIBERTAD</t>
  </si>
  <si>
    <t>SANTA TECLA</t>
  </si>
  <si>
    <t>LA LIBERTAD</t>
  </si>
  <si>
    <t xml:space="preserve">LUNES A VIERNES DE 6:30AM A 4:00PM Y SABADO DE 6:30AM A 2:00, DOMINGO CON CITA PREVIA  </t>
  </si>
  <si>
    <t>7498-7892; 2522-0757</t>
  </si>
  <si>
    <t>LABORATORIO CLINICO KONEMAN SUCURSAL 3</t>
  </si>
  <si>
    <t>PASEO GENERAL ESCALON, CONDOMINIO GALERIAS DE LA ESCALON, LOCAL 2-4, SAN SALVADOR</t>
  </si>
  <si>
    <t xml:space="preserve">LUNES A VIERNES DE 7:00 A LAS 15:00 HORAS Y SABADO DE 7:000 A LAS 12:00 MD </t>
  </si>
  <si>
    <t>7036-6606</t>
  </si>
  <si>
    <t>LABORATORIO CLINICO BIO-GENESIS SUCURSAL SUCHITOTO</t>
  </si>
  <si>
    <t>SEGUNDA AVENIDA SUR # 5, BARRIO EL CALVARIO, SUCHITOTO</t>
  </si>
  <si>
    <t>Suchitoto</t>
  </si>
  <si>
    <t>Cuscatlán</t>
  </si>
  <si>
    <t xml:space="preserve">LUNES A VIERNES DE 7:00AM A 4:00PM Y SABADO DE 7:00AM A 12:00 MD </t>
  </si>
  <si>
    <t>2331-4380</t>
  </si>
  <si>
    <t>LABORATORO CLINICO BIO GENESIS</t>
  </si>
  <si>
    <t>CALLE PANIAGUA BARRIO EL CENTRO #8, SAN JUAN OPICO LA LIBERTAD</t>
  </si>
  <si>
    <t xml:space="preserve">2341-3258; 2331-4380  </t>
  </si>
  <si>
    <t>LABORATORIO CLINICO PROVIDENCIA</t>
  </si>
  <si>
    <t>2a. AVENIDA SUR #22 "B", BARRIO SAN FRANCISCO</t>
  </si>
  <si>
    <t>SAN VICENTE</t>
  </si>
  <si>
    <t xml:space="preserve">SAN VICENTE </t>
  </si>
  <si>
    <t>LUNES A VIERNES DE 7:00PM A 5:00PM Y SABADO 7:00AM  A 12:00MD</t>
  </si>
  <si>
    <t>2393-6671     7730-4641</t>
  </si>
  <si>
    <t>LABORATORIO CLÍNICO SAN JUAN</t>
  </si>
  <si>
    <t>CANTÓN SAN FRANCISCO CHAMOCO, CASERÍO LA GALERA, SAN VICENTE</t>
  </si>
  <si>
    <t>7730-4641</t>
  </si>
  <si>
    <t>LABORATORIO CLÍNICO ANALIZA</t>
  </si>
  <si>
    <t>89 AVENIDA SUR, COLONIA Y PASEO GNERAL ESCALÓN EDIFICIO PARTÉNOPE, NUMERO 4525, SAN SALVADOR</t>
  </si>
  <si>
    <t xml:space="preserve">LUNES A VIERNES DE LAS 6:00 A LAS 18:00 HORAS, SABADO DE LAS 6:00 A LAS 15:00 HORAS Y DOMIGO DE LAS 7:00 A LAS 12:00MD </t>
  </si>
  <si>
    <t>2536-400</t>
  </si>
  <si>
    <t>SEPROLAB</t>
  </si>
  <si>
    <t>FINAL 75 Y 79 AVENIDA SUR , PASAJE RIVERA, CASA N°4,COLONIA ESCALÓN, SAN SALVADOR</t>
  </si>
  <si>
    <t>LUNES A SABADO DE 6:00AM A LAS 19:00 HORAS Y DOMINGO DE LAS 7:00 A LAS 15:00 HORAS</t>
  </si>
  <si>
    <t>2519-2843       6133-9635</t>
  </si>
  <si>
    <t>LABORATORIO CLINICO SIGMA</t>
  </si>
  <si>
    <t>LUNES A SABADO DE 7:00 A LAS 16:00 HORAS</t>
  </si>
  <si>
    <t>7336-1840   2211-0285</t>
  </si>
  <si>
    <t>LABORATORIO CLINICO ANALIZA CONSTITUCION</t>
  </si>
  <si>
    <t xml:space="preserve">LUNES A VIERNES DE 6:00AM A 5:00PM Y SABADO DE 6:00AM A 12:30 HORAS </t>
  </si>
  <si>
    <t>LABORATORIO CLINICO ANALIZA SUCURSAL JERUSALEN</t>
  </si>
  <si>
    <t>AVENIDA MASFERRER SUR, COLONIA CAMPESTRE NUEMRO SIETE, LOCAL 9 SOBRE AVENIDA JERUSALEN CIUDAD Y DEPARTAMENTO DE SAN SALVADOR</t>
  </si>
  <si>
    <t xml:space="preserve">LUNES A SABADO DE LAS 6:00 A LAS 14:00 HORAS Y DOMINGO DE LAS 8:00 A LAS 11:00 HORAS </t>
  </si>
  <si>
    <t>24/7 LAB</t>
  </si>
  <si>
    <t>DIAGONAL DR. EDMUNDO VASQUEZ #417, COLONIA MEDICA</t>
  </si>
  <si>
    <t>LUNES A VIERNES DE 6:30AM A LAS 17:00 HORAS Y SABADO DE 6:30 A LAS 12:00 MD</t>
  </si>
  <si>
    <t>2522-4984     2225-3493     6191-2065</t>
  </si>
  <si>
    <t>LABORATORO CLÍNICO CALDERÓN</t>
  </si>
  <si>
    <t>RESIDENCIAL ESCALÓN PASAJE LOS SAUCES BLOCK C CASA #19 C, SAN SALVADOR</t>
  </si>
  <si>
    <t xml:space="preserve">  7740-2601      7636-9647</t>
  </si>
  <si>
    <t>LABORATORIO CLINICO MARTINEZ AQUINO</t>
  </si>
  <si>
    <t>AVENIDA CENTRAL SUR #27, BARRIO EL CALVARIO</t>
  </si>
  <si>
    <t>AGUILARES</t>
  </si>
  <si>
    <t>LUNES A VIERNES 7:00 A 4:00PM Y SABADO 7:00 A 12:00MD</t>
  </si>
  <si>
    <t>2305-7772   7657-7529</t>
  </si>
  <si>
    <t>LABORATORIO CLINICO ANALIZA SUCURSAL COLONIA MEDICA 2</t>
  </si>
  <si>
    <t>PASAJE JUAN LLORT Y DIAGONAL DR. LUIS EDMUNDO VASQUEZ NUMERO 104, COLONIA MEDICA, SAN SALVADOR</t>
  </si>
  <si>
    <t xml:space="preserve">LUNES A VIERNES DE 6:00AM A 5:00PM, SABADO DE 6:00AM A 12:30 HORAS Y DOMINGOS DE LAS 7:00 A LAS 12:00 MD </t>
  </si>
  <si>
    <t>LABORATORIO CLINICO ANALIZA SUCURSAL COLONIA MEDICA</t>
  </si>
  <si>
    <t>AVENIDA MAZ BLOCH, BLOCK A, URBANIZACION ISIDRO MENENDEZ, BARRIO EL CALVARIO, COLONIA MEDICA, SAN SALVADOR</t>
  </si>
  <si>
    <t>LUNES A VIERNES DE 6:00AM A 5:00PM Y SABADO DE 6:00AM A 14:00 HORAS</t>
  </si>
  <si>
    <t>LABORATORIO CLINICO OJOS Y ESPECIALIDADES</t>
  </si>
  <si>
    <t>AVENIDA MAX BLOCH Y AVENIDA EMILIO ALVAREZ, COLONIA MEDICA, CIUDAD Y DPTO. DE SAN SALVADOR</t>
  </si>
  <si>
    <t>ABIERTO LAS 24 HORAS</t>
  </si>
  <si>
    <t>2225-0122     2133-9800       7750-1398</t>
  </si>
  <si>
    <t>LABORATORIO CLINICO ESPECIALIZADO ROMERO SUC.1</t>
  </si>
  <si>
    <t>43 AVENIDA SUR Y 4A. CALLE PONIENTE #205, LOCAL 7 Y 8, COLONIA FLOR BLANCA, SAN SALVADOR</t>
  </si>
  <si>
    <t>LUNES A VIERNES DE 5:30 A LAS 18:00 HORAS, SABADO DE 5:30 A LAS 15:00 HORAS Y DOMINGO DE 6:00 A LAS 14:00 HORAS</t>
  </si>
  <si>
    <t>2260-7151         2260-7152           6186-6183              7837-5364</t>
  </si>
  <si>
    <t>LABORATORIO CLINICO MAX BLOCH, MATRIZ CLINICAS MEDICAS</t>
  </si>
  <si>
    <t>EDIF. CLINICAS MEDICAS, 25 AV. NTE. #640</t>
  </si>
  <si>
    <t xml:space="preserve">LUNES A VIERNES DE 6:30 A LAS 18:00 HORAS Y SABADO DE 6:30 A LAS 13:00 HORAS </t>
  </si>
  <si>
    <t>2225-5233     7786-0526</t>
  </si>
  <si>
    <t>LABORATORIO CLINICO LISTER</t>
  </si>
  <si>
    <t>25 AV. NTE. #712</t>
  </si>
  <si>
    <t>LUNES A VIERNES DE LAS 6:30 AM A LAS 5:00 PM Y SABADO DE LAS 7:00 A LAS 12:00 MD</t>
  </si>
  <si>
    <t>2225-2723   7004-4475</t>
  </si>
  <si>
    <t>CLINICAL LAB QUALITY DIAGNOSTICS</t>
  </si>
  <si>
    <t>LUNES A VIERNES DE 6:30 A LAS 17:30  HORAS Y SABADO DE LAS 7:00 A LAS 13:00 HORAS</t>
  </si>
  <si>
    <t>2263-1163      7869-8210</t>
  </si>
  <si>
    <t>LABORATORIO CLINICO BACTERLAB</t>
  </si>
  <si>
    <t>DECIMA AVENIDA SUR, #1418, SAN SALVADOR</t>
  </si>
  <si>
    <t>LUNES A VIERNES DE LAS 7:00AM A LAS 5:00PM  Y SABADO DE LAS 7:00 A LAS 12:00 MD</t>
  </si>
  <si>
    <t>2270-8570   7754-9169</t>
  </si>
  <si>
    <t>LABORATORIO CLINICO PERFILAB</t>
  </si>
  <si>
    <t>COLONIA FLOR BLANCA, ALAMEDA ROOSEVELT, ENTRE 45 Y 47 AVENIDA SUR, LOCAL A, SAN SALVADOR</t>
  </si>
  <si>
    <t xml:space="preserve">LUNES A VIERNES DE 7:00AM A LAS 5:00PM HORAS Y SABADO DE 7:00 A LAS 12:00 MD </t>
  </si>
  <si>
    <t>2245-0691      7257-9938</t>
  </si>
  <si>
    <t>LABORATORIO CLINICO CECIAM</t>
  </si>
  <si>
    <t>83 AVENIDA SUR Y CALLE CUSCATLAN, LOCAL #1, EDIFICIO EPSSA, COL. ESCALON, CIUDAD Y DPTO. DE SAN SALVADOR</t>
  </si>
  <si>
    <t xml:space="preserve">LUNES A VIERNES DE LAS 7:00 A LAS 19:00 HORAS Y SABADO DE 7:00 A LAS 14:00 HORAS </t>
  </si>
  <si>
    <t xml:space="preserve">2250-9427     7840-5074     </t>
  </si>
  <si>
    <t>LABORATORIO CLINICO ANALIZA SANTA ELENA</t>
  </si>
  <si>
    <t xml:space="preserve">ANTIGUO CUSCATLÁN </t>
  </si>
  <si>
    <t>LUNES A VIERNES DE 6:00 A LAS 17:00 HORAS, SABADO DE LAS 6:00 A LAS 12:30 HORAS Y DOMINDO DE LAS 7:00 A LAS 12:00 MD</t>
  </si>
  <si>
    <t>2536-4000</t>
  </si>
  <si>
    <t>LABORATORIO CLÍNCICO ANALIZA PLAZA SOMA</t>
  </si>
  <si>
    <t xml:space="preserve">PLAZA SOMA, SOBRE LA CALLE CUMBRES DE CUSCATLÁN Y PASAJE JICARAL, URBANOZACIÓN CUMBRES DE LA ESMERALDA, ZONA COMERCIAL, ANTIGUO CUSCATLÁN, LA LIBERTAD </t>
  </si>
  <si>
    <t xml:space="preserve">LUNES A VIERNES DE 6:00 A LAS 17:00 HORAS Y SABADO DE LAS 6:30 A LAS 12:30 HORAS </t>
  </si>
  <si>
    <t>LABORATORIO CLINICO ANALIZA SANTA TECLA</t>
  </si>
  <si>
    <t>SEGUNDA CALLE ORIENTE, NUMERO CUATRO -OCHO, CONTIGUO A ESTACIONAMIENTO ALMACEN GENESIS, ESQUINA OPUESTA AL INSTITUTO DAMIAN VILLACORTA, SANTA TECLA, LA LIBERTAD</t>
  </si>
  <si>
    <t>LABORATORIO CLINICO ANALIZA SUCURAL MERLIOT</t>
  </si>
  <si>
    <t>CALLE CHILTIUPAN, CONTIGUO A DOMINOS PIZZA, CIUDAD MERLIOT</t>
  </si>
  <si>
    <t>LUNES A VIERNES DE 6:30 A LAS 17:00 HORAS Y SABADO DE LAS 6:30 A LAS 14:00 HORAS</t>
  </si>
  <si>
    <t>LABORATORIO CLINICO SPERO</t>
  </si>
  <si>
    <t>LUNES A VIERNES DE LAS 7:00 A LAS 3:00PM Y SABADO DE LAS 7:00 A LAS 12:00 MD</t>
  </si>
  <si>
    <t>7171-5142         2130-0858</t>
  </si>
  <si>
    <t>LABORATORIO CLINICO JUSARES</t>
  </si>
  <si>
    <t>4A. CALLE PONIENTE #2-5, SANTA TECLA, DEPTO. DE LA LIBERTAD</t>
  </si>
  <si>
    <t>LUNES A VIERNES DE LAS 06:30 A LAS 16:30 HORAS Y SABADO DE 06:30 A LAS 1:00 PM</t>
  </si>
  <si>
    <t>2229-0357</t>
  </si>
  <si>
    <t>LABORATORIO CLINICO VASPER</t>
  </si>
  <si>
    <t>CALLE FRANCISCO GAVIDIA Y FINAL CALLE GERARDO BARRIOS #9-A, BARRIO EL CENTRO DE CIUDAD ARCE</t>
  </si>
  <si>
    <t>CIUDAD ARCE</t>
  </si>
  <si>
    <t>LUNES A VIERNES DE 7:00 A LAS 16:00 HORAS, SABADO Y DOMINGO DE LAS 7:00 A LAS 12:00 MD</t>
  </si>
  <si>
    <t>2330-9801    7166-6932</t>
  </si>
  <si>
    <t>LABORATORIO CLINICO INMACULADA CONCEPCION</t>
  </si>
  <si>
    <t>1A. CALLE PONIENTE Y 4A. AV. NORTE, NUEVA SAN SALVADOR, DEPTO. DE LA LIBERTAD</t>
  </si>
  <si>
    <t xml:space="preserve">SANTA TECLA </t>
  </si>
  <si>
    <t>LUNES A VIERNES DE LAS 6:30AM A LAS 5:00PM Y SABADO DE LAS 6:30AM A LAS 12MD</t>
  </si>
  <si>
    <t>6200-4477; 2660-2800</t>
  </si>
  <si>
    <t>LABORATORIO CLINICO NUESTRA SEÑORA DE FATIMA</t>
  </si>
  <si>
    <t xml:space="preserve">LA LIBERTAD </t>
  </si>
  <si>
    <t>LUNES A SÁBADO DE LAS 7:00 A LAS 12:00 HORAS.                           DOMINGOS, CERRADO</t>
  </si>
  <si>
    <t>2228-2909   7505-4598</t>
  </si>
  <si>
    <t>LABORATORIO CLÍNICO BIO GÉNESIS</t>
  </si>
  <si>
    <t>SAN JUAN OPÍCO</t>
  </si>
  <si>
    <t>2331-3258</t>
  </si>
  <si>
    <t>LABORATORIO CLÍNICO SERVI-MEDIC</t>
  </si>
  <si>
    <t>QUEZALTEPEQUE</t>
  </si>
  <si>
    <t xml:space="preserve">LUNES A VIERNES DE 07:00 AM A LAS 4:00 PM Y SABADO DE 7:00AM A LAS 12:00 PM </t>
  </si>
  <si>
    <t>2310-1070    2331-4380</t>
  </si>
  <si>
    <t>LABORATORIO CLINICO NUESTRA SEÑORA DE LA PAZ</t>
  </si>
  <si>
    <t>LOCAL #20-1, CLINICAS DE ESPECIALIDADES NUESTRA SEÑORA DE LA PAZ, SITUADO EN FINAL 9A. AVENIDA SUR, BARRIO LA MERCED</t>
  </si>
  <si>
    <t xml:space="preserve">SAN MIGUEL </t>
  </si>
  <si>
    <t xml:space="preserve">24 HORAS </t>
  </si>
  <si>
    <t>2660-8437; 2660-8436; 7855-9863</t>
  </si>
  <si>
    <t>LABORATORIO CLINICO DR. MENDOZA</t>
  </si>
  <si>
    <t>9A. AVENIDA SUR #411, BARRIO LA MERCED</t>
  </si>
  <si>
    <t xml:space="preserve">LUNES A VIERNES DE LAS 6:30 A LAS 3:30 PM Y SABADO DE 6:30 A LAS 12:00 PM </t>
  </si>
  <si>
    <t xml:space="preserve">2661-2345 </t>
  </si>
  <si>
    <t>LABORATORIO CLINICO MIGUELEÑO MATRIZ</t>
  </si>
  <si>
    <t>8A. CALLE PONIENTE #505, DPTO. DE SAN MIGUEL</t>
  </si>
  <si>
    <t>LUNES A VIERNES DE LAS 6:30AM A LAS 5:00PM  SIN CERRAR AL MEDIO DIA Y SABADO DE LAS 6:30AM A LAS 12:00 MD</t>
  </si>
  <si>
    <t>2661-3982</t>
  </si>
  <si>
    <t>LABORATORIO CLINICO SAN FRANCISCO</t>
  </si>
  <si>
    <t>AVENIDA ROOSEVELT NORTE #408</t>
  </si>
  <si>
    <t>LOLOTIQUE</t>
  </si>
  <si>
    <t>2645-2900 EXT. 2940 Y 2939; 2665-7940; 7605-1837</t>
  </si>
  <si>
    <t>LABORATORIO CLINICO KALEB SUC. 1</t>
  </si>
  <si>
    <t>AVENIDA JOSE SIMEON CAÑAS #107</t>
  </si>
  <si>
    <t xml:space="preserve">LUNES A SABADO DE 6:30 A LAS 16:00 HORAS, DOMINGO DE LAS 07:00 A LAS 10:00 SOLO POR CITA  </t>
  </si>
  <si>
    <t>7483-6684</t>
  </si>
  <si>
    <t>LABORATORIO DE ANALISIS CLINICO CENTROLAB MEDIC</t>
  </si>
  <si>
    <t>4 CALLE ORIENTE Y 6a AVENIDA SUR, BARRIO ROMA, CIUDAD BARRIOS, SAN MIGUEL</t>
  </si>
  <si>
    <t xml:space="preserve">CIUDAD BARRIOS </t>
  </si>
  <si>
    <t>LUNES A VIERNES DE LAS 7:00AM A LAS 3:00PM  Y SABADO DE 7:00AM A LAS 12:00PM</t>
  </si>
  <si>
    <t>2665-9839</t>
  </si>
  <si>
    <t>LABORATORIO CLINICO DE DIAGNOSTICO MEDICO LABCLIMED</t>
  </si>
  <si>
    <t>BARRIO ROMA CALLE 21 DE ABRIL, CASA NUMERO 11, CIUDAD BARRIOS, SAN MIGUEL</t>
  </si>
  <si>
    <t xml:space="preserve">LUNES A VIERNES DE LAS 7:00  A LAS 17:00 HORAS, SABADO DE 7:00 A LAS 15:00 HORAS Y DOMINGO DE 7:00 A LAS 12:00 MD </t>
  </si>
  <si>
    <t>2665-9702</t>
  </si>
  <si>
    <t>LABORATORIO DE ANALISIS CLINICO ARIES</t>
  </si>
  <si>
    <t>15 CALLE ORIENTE, RESIDENCIAL ORANIA #16, FRENTE A SERTRACEN, CIUDAD Y DPTO. DE SAN MIGUEL</t>
  </si>
  <si>
    <t>LUNES A VIERNES DE 7:00 A LAS 16:00 HORAS Y SABADO DE LAS 7:00 A LAS 12:OO MD</t>
  </si>
  <si>
    <t>2661-3941        7308-8787</t>
  </si>
  <si>
    <t>LABORATORIO CLINICO BIOCARE</t>
  </si>
  <si>
    <t>6A. CALLE PONIENTE #309, LOCAL 1, BARRIO SAN FRANCISCO</t>
  </si>
  <si>
    <t xml:space="preserve">LUNES A VIERNES DE 6:30 A LAS 16:00 HORAS Y SABADO DE LAS 6:30 A LAS 12:OO MD                           FUERA DE HORARIO POR CITA  </t>
  </si>
  <si>
    <t>2661-4355/6013-3131</t>
  </si>
  <si>
    <t>LABORATORIO CLINICO BIOCENTER</t>
  </si>
  <si>
    <t>3° CALLE ORIENTE N°,1-B BARRIO EL CALVARIO, USULUTÁN</t>
  </si>
  <si>
    <t xml:space="preserve">LUNES A VIERNES DE 6:30AM A LAS 4:00PM Y SABADO A DOMINGO DE LAS 6:30AM A LAS 12:00MD </t>
  </si>
  <si>
    <t>2624-8291</t>
  </si>
  <si>
    <t>LABORATORIO DE ANALISIS CLINICO CLANEM</t>
  </si>
  <si>
    <t>4A. CALLE ORIENTE, CASA #35, BARRIO LA PARROQUIA</t>
  </si>
  <si>
    <t xml:space="preserve">LUNES A VIERNES DE 6:30AM A LAS 4:00 PM Y SABADO DE 6:30AM A LAS 12:00 MD </t>
  </si>
  <si>
    <t>2624-7267     7237-6628</t>
  </si>
  <si>
    <t>LABORATORIO CLINICO DE DIAGNOSTICO BIO-CELL</t>
  </si>
  <si>
    <t xml:space="preserve">EL TRIUNFO </t>
  </si>
  <si>
    <t>LUNES A VIERNES DE 7:00 A LAS 15:00 HORAS, SABADO Y DOMINGO DE LAS 7:00 A LAS 12:OO MD</t>
  </si>
  <si>
    <t>7928-4052</t>
  </si>
  <si>
    <t>LABORATORIO CLINICO SANTIAGUEÑO</t>
  </si>
  <si>
    <t>4a. AVENIDA NORTE Y 1a. CALLE ORIENTE #7</t>
  </si>
  <si>
    <t xml:space="preserve">SANTIAGO DE MARÍA </t>
  </si>
  <si>
    <t xml:space="preserve">LUNES A VIERNES DE 7:00 A LAS 16:00 HORAS Y SABADO DE 7:00 A LAS 13:00 HORAS </t>
  </si>
  <si>
    <t>2663-1590      7210-7273      7843-4848</t>
  </si>
  <si>
    <t>LABORATORIO CLINICO FARI-LAB SUCURSAL 1</t>
  </si>
  <si>
    <t>3ª CALLE PONIENTE, CASA #18, BARRIO CONCEPCION, SANTIAGO DE MARIA, USULUTAN</t>
  </si>
  <si>
    <t>LUNES A SABADO DE LAS 7:00 A LAS 16:OO                        DOMINGO CON CITA PREVIA</t>
  </si>
  <si>
    <t>2663-1100; 7959-8980</t>
  </si>
  <si>
    <t>LABORATORIO DE ANALISIS CLINICO ROLDAN</t>
  </si>
  <si>
    <t>1a AVENIDA NORTE, Y TERCERA CALLE ORIENTE, BARRIO ANALCO, FRENTE A FARMACIA SANTA ELENA, USULUTAN</t>
  </si>
  <si>
    <t xml:space="preserve">SANTA ELENA </t>
  </si>
  <si>
    <t>LUNES A VIERNES DE 6:00 A LAS 16:00 HORAS Y SABADODE 6:00 A LAS 12:00 MD</t>
  </si>
  <si>
    <t>7318-6689</t>
  </si>
  <si>
    <t>LABORATORIO CLINICO BERNAL</t>
  </si>
  <si>
    <t>2ª AVENIDA NORTE Y 3ª CALLE ORIENTE, CASA #7, BARRIO ANALCO, SANTA ELENA, DPTO. DE USULUTAN</t>
  </si>
  <si>
    <t xml:space="preserve">LUNES A SABADO DE 6:00A LAS 6:00  Y DOMINGO  DE 6:00 A LAS 12:00 MD                                FUERA DE HORARIO POR CITA </t>
  </si>
  <si>
    <t>2663-4439   6150-8064</t>
  </si>
  <si>
    <t>LABORATORIO CLINICO JIREH</t>
  </si>
  <si>
    <t>BARRIO LAS FLORES  4° AVENIDA NORTE, CASA NUMERO 4,MEDIA CUADRA LA NORTE DEL MOLINO MUNICIPAL DEL MERCADO DE JIQUILISCO</t>
  </si>
  <si>
    <t xml:space="preserve">JIQUILISCO </t>
  </si>
  <si>
    <t/>
  </si>
  <si>
    <t>LUNES A VIERNES DE 6:00 A LAS 16:00 HORAS, SABADO Y DOMINGO DE 6:30 A LAS 12:00 MD</t>
  </si>
  <si>
    <t>2663-7554</t>
  </si>
  <si>
    <t>LABORATORIO CLINICO JERUSALEM</t>
  </si>
  <si>
    <t xml:space="preserve">LA UNIÓN </t>
  </si>
  <si>
    <t xml:space="preserve">LUNES A SABADO DE LAS 7:00AM A LAS 3:00PM  DOMINGO POR CITA </t>
  </si>
  <si>
    <t>7248-6996; 7938-0337; 7515-9235</t>
  </si>
  <si>
    <t>LABORATORIO CLINICO UNI-LAB</t>
  </si>
  <si>
    <t>COLONIA SANTA MONICA, CASA #4, CANTON HUISQUIL, SALIDA A SAN MIGUEL, CONCHAGUA, LA UNION</t>
  </si>
  <si>
    <t xml:space="preserve">CONCHAGUA </t>
  </si>
  <si>
    <t>LUNES A SABADO  DE 6:30 A LAS 12:00MD, FUERA DE HORARIO CON CITA PREVIA</t>
  </si>
  <si>
    <t>7870-6501     2684-4308      7152-8509</t>
  </si>
  <si>
    <t>LABORATORIO CLINICO BUEN PASTOR</t>
  </si>
  <si>
    <t>EDIFICIO AGROSERVICIO LA FINCA, FINAL 8a. AVENIDA SUR, SALIDA A PASAQUINITA, LOCAL #3, 2A. PLANTA, SANTA ROSA DE LIMA, DEPTO. DE LA UNION</t>
  </si>
  <si>
    <t xml:space="preserve">SANTA ROSA DE LIMA </t>
  </si>
  <si>
    <t xml:space="preserve">LUNES A VIERNES DE 7:00AM A LAS 3:00PM  HORARIO DE EMERGENCIA SOLO POR CITA </t>
  </si>
  <si>
    <t>7435-7840; 7986-6579</t>
  </si>
  <si>
    <t>LABORATORIO CLÍNICO MEDIC-LAB</t>
  </si>
  <si>
    <t xml:space="preserve">ANAMORÓS </t>
  </si>
  <si>
    <t>LUNES A VIERNES DE 7:00 A LAS 15:00 HORAS Y SABADO DE 7:00 A LAS 12:00 MD</t>
  </si>
  <si>
    <t>7728-9570</t>
  </si>
  <si>
    <t>LABORATORIO CLINICO TECNOMED</t>
  </si>
  <si>
    <t>2ª CALLE ORIENTE, JUNTO A BANCO AGRICOLA COMERCIAL, BARRIO SANTA CRUZ, METAPAN, DEPTO. DE SANTA ANA</t>
  </si>
  <si>
    <t xml:space="preserve">METAPÁN </t>
  </si>
  <si>
    <t xml:space="preserve">SANTA ANA </t>
  </si>
  <si>
    <t>LUNES A SABADO DE 6:30 A LAS 4:30 PM</t>
  </si>
  <si>
    <t>7446-0241; 7558-2399</t>
  </si>
  <si>
    <t>LABORATORIO CLÍNICO DIAGNOSTIC LAB</t>
  </si>
  <si>
    <t>CALLE 15 DE SEPTIEMBRE ENTRE 6° Y 8° AVENIDA SUR, CLÍNICA METAPÁN, SANTA ANA</t>
  </si>
  <si>
    <t>LUNES A VIERNES DE LAS 6:30 A LAS 16:30 HORAS, SABADO DE LAS 6:30 A LAS 12:30 Y  DOMINGO SOLO POR CITAS</t>
  </si>
  <si>
    <t>2402-3107       7315-866</t>
  </si>
  <si>
    <t>LABORATORIO ANALIZA SONSONATE</t>
  </si>
  <si>
    <t>TERCERA AVENIDA NORTE 1-1 BARRIO EL CENTRO, TRAS LA ALCALDIA MUNICIPAL Y FRENTE DE AMERICA CENTRAL</t>
  </si>
  <si>
    <t xml:space="preserve">SONSONATE </t>
  </si>
  <si>
    <t xml:space="preserve">LUNES A VIERNES DE LAS 6:00 A LAS 17:00 HORAS Y SABADO DE LAS 6:30 A LAS 12:30 HORAS   </t>
  </si>
  <si>
    <t>LABORATORIO CLINICO EXAMED</t>
  </si>
  <si>
    <t>5A. CALLE ORIENTE Y 8A. AVENIDA NORTE #3-3 LOCAL #4, BARRIO EL ANGEL</t>
  </si>
  <si>
    <t>LUNES A VIERNES DE 6:30 A LAS 16:00 HORAS Y SABADO DE 6:30 A LAS 12:00 MD</t>
  </si>
  <si>
    <t>2252-8944       7780-6685</t>
  </si>
  <si>
    <t>LABORATORIO CLÍNCIO TORRES RUIZ, SUCURSAL 1</t>
  </si>
  <si>
    <t>ATENCIÓN POR CITA</t>
  </si>
  <si>
    <t>2450-1455   7486-8404      7621-1194</t>
  </si>
  <si>
    <t xml:space="preserve">LABORATORIO CLINICO MINERO R </t>
  </si>
  <si>
    <t>AVENIDA JUAN MANUEL RODRIGUEZ #30</t>
  </si>
  <si>
    <t>LA PAZ</t>
  </si>
  <si>
    <t>LUNES A VIERNES DE LAS 7:00 A LAS 16:30 HORAS, SABADO DE LAS 7:00 A LAS 12:30 HORAS Y DOMINGO DE LAS 7:00 A LAS 11:00 HORAS</t>
  </si>
  <si>
    <t>2334-0871      7986-0066      7744-5737</t>
  </si>
  <si>
    <t>LABORATORIO CLINICO LA FAMILIA</t>
  </si>
  <si>
    <t>AVENIDA NARCIZO MONTERREY, 32-71, BARRIO SAN JOSE, MEDIA CUADRA ABAJO DE LA IGLESIA HERMANO PEDRO, ZACATECOLUCA, LA PAZ</t>
  </si>
  <si>
    <t xml:space="preserve">LUNES A VIERNES DE 7:00 A LAS 15:00 HORAS Y SABADI DE 7:000 A LAS 12:00 MD </t>
  </si>
  <si>
    <t>7178-9160      2334-7485</t>
  </si>
  <si>
    <t>LABORATORIO CLÍNICO GUZMÁN</t>
  </si>
  <si>
    <t>SANTIAGO NONUALCO</t>
  </si>
  <si>
    <t xml:space="preserve">LUNES A JUEVES DE LAS 7:00 A LAS 14:00 HORAS,  VIERNES A DOMINGO DE 7:00 A LAS 12:00 MD </t>
  </si>
  <si>
    <t>7638-0979</t>
  </si>
  <si>
    <t>LABORATORIO CLINICO MARQUIN</t>
  </si>
  <si>
    <t>CUSCATLAN, COLONIA LAS MERCEDES II,POLIGONO "U" 32, LOCAL #2, SAN RAFAEL CEDROS</t>
  </si>
  <si>
    <t>SAN RAFAEL CEDROS</t>
  </si>
  <si>
    <t xml:space="preserve">LUNES A VIERNES DE 6:30 A LAS 16:00 HORAS Y SABADO DE 6:30 A LAS 13:00 HORAS, DOMINGOS POR CITA PREVIA </t>
  </si>
  <si>
    <t>2378-0307        7851-0429</t>
  </si>
  <si>
    <t>INNOLAB- LABORATORIO CLINICO</t>
  </si>
  <si>
    <t>CUARTA AVENIDA NORTE Y CALLE DOCE DE OCTUBRE, BARRIO CONCEPCION</t>
  </si>
  <si>
    <t xml:space="preserve">LUNES A VIERNES DE 7:00 A LAS 16:00 HORAS, SABADO Y DOMINGO DE 7:00 A LAS 12:00 MD </t>
  </si>
  <si>
    <t>2246-8205    7219-5195</t>
  </si>
  <si>
    <t>LABORATORIO CLINICO CALDERON</t>
  </si>
  <si>
    <t>SEGUNDA CALLE PONIENTE, #60, BARRIO EL CALVARIO, COJUTEPEQUE, CUSCATLAN</t>
  </si>
  <si>
    <t>COJUTEPEQUE</t>
  </si>
  <si>
    <t>LUNES A VIERNES DE 6:00 A LAS 15:00 HORAS Y SABADO DE 6:00 A LAS 12:00 MD</t>
  </si>
  <si>
    <t>2372-0750      7291-5669</t>
  </si>
  <si>
    <t>LABORATORIO CLÍNICO VARLET</t>
  </si>
  <si>
    <t>CALLE PRINCIPAL EDIFICIO CAMPOS #4, BARRIO SAN MARTIN, CANTÓN CARA SUCIA , MUNICIPIO DE SAN FRANCISCO MELENDEZ AHUCHAPÁN</t>
  </si>
  <si>
    <t xml:space="preserve">SAN FRANCISCO MELENDEZ </t>
  </si>
  <si>
    <t>Ahuachapán</t>
  </si>
  <si>
    <t>LUNES A VIERNES DE 6:00 A LAS 15:00 HORAS Y SABADO DE 6:00 A LAS 13:00 HORAS</t>
  </si>
  <si>
    <t>6198-3038       7834-0414</t>
  </si>
  <si>
    <t>LABORATORIO CLINICO ESCOBAR</t>
  </si>
  <si>
    <t>2A. CALLE PONIENTE, CASA #18, BARRIO SAN RAFAEL, CARA SUCIA, SAN FRANCISCO MENENDEZ, DEPTO. DE AHUACHAPAN</t>
  </si>
  <si>
    <t>SAN FRANCISCO MENENDEZ</t>
  </si>
  <si>
    <t xml:space="preserve">LUNES A VIERNES DE 6:00 A LAS 16:00 HORAS, SABADO DE LAS 6:00 A LAS 12:00 MD Y DOMINGO DE LAS 8:00 A LAS 12:00 MD CON CITA PREVIA  </t>
  </si>
  <si>
    <t>2437-0232    7823-3908</t>
  </si>
  <si>
    <t>LABORATORIO CLINICO PLATERO´S</t>
  </si>
  <si>
    <t>CARRETERA TRONCAL DEL NORTE, KM. CUARENTA Y OCHO, EL COYOLITO, TEJUTLA, CHALATENANGO</t>
  </si>
  <si>
    <t>TEJUTLA</t>
  </si>
  <si>
    <t>CHALATENANGO</t>
  </si>
  <si>
    <t>LUNES A JUEVES DE 7:00 A 14:00 HORAS; VIERNES Y  SABADO DE 7:00 A LAS 12:00 MD</t>
  </si>
  <si>
    <t xml:space="preserve">NO DISPONIBLE </t>
  </si>
  <si>
    <t>LABORATORIO CLINICO ZAMORA</t>
  </si>
  <si>
    <t xml:space="preserve">SAN FRANCISCO GOTERA </t>
  </si>
  <si>
    <t xml:space="preserve">MORAZÁN </t>
  </si>
  <si>
    <t>LUNES A VIERNES DE 7:00 A LAS 17:00 HORAS, SABADO DE LAS 7:00 A LAS 15:OO HORAS Y DOMINGO DE LAS 7:00 A LAS 12:00 MD, SE ATIENDE CON CITA PREVIA EN HORARIO EXTENDIDO</t>
  </si>
  <si>
    <t>2654-0413</t>
  </si>
  <si>
    <t>LABORATORIO CLINICO KOLMER MATRIZ</t>
  </si>
  <si>
    <t>2A. CALLE PONIENTE #409, DEPTO. DE SAN MIGUEL</t>
  </si>
  <si>
    <t>2661-6598      7842-8073</t>
  </si>
  <si>
    <t>MEDILAB TEST</t>
  </si>
  <si>
    <t>DIAGONAL VICTOR MANUEL POSADA, NUMERO 1313, LOCAL 1, COLONIA MEDICA</t>
  </si>
  <si>
    <t>2225-9115      6200-5356</t>
  </si>
  <si>
    <t>HOSPITALAB LABORATORIO CLINICO</t>
  </si>
  <si>
    <t>FINAL 23 CALLE PONIENTE Y 29 AVENIDA NORTE, #1526, SAN SALVADOR</t>
  </si>
  <si>
    <t xml:space="preserve">LUNES A VIERNES DE 6:30 A LAS 16:00 HORAS Y SABADO DE 7:00 A LAS 12:00 MD </t>
  </si>
  <si>
    <t>2225-1249         7883-8305</t>
  </si>
  <si>
    <t>LABORATORIO CLINICO ESCALON</t>
  </si>
  <si>
    <t>85 AVENIDA NORTE Y 1A. CALLE PONIENTE #4406, LOCAL #2, CIUDAD, DEPTO. SAN SALVADOR</t>
  </si>
  <si>
    <t>LUNES A VIERNES DE 7:00AM A 5:30 PM Y SABADO DE 7:00AM A 12:30 PM</t>
  </si>
  <si>
    <t>2264-5371; 2264-3352; 7857-7047</t>
  </si>
  <si>
    <t>LABORATORIO PARAVIDA ESCALON</t>
  </si>
  <si>
    <t>7039-5600</t>
  </si>
  <si>
    <t>LABORATORIOS PARAVIDA</t>
  </si>
  <si>
    <t>EDIFICIO AVILA, ENTRE 13 AVENIDA, ENTRE 13 AVENIDA SUR Y CALLE RUBEN DARIO</t>
  </si>
  <si>
    <t>LABORATORIOS CLINICOS PARAVIDA ZONA ROSA</t>
  </si>
  <si>
    <t>AVENIDA REVOLUCION Y BOULEVARD EL HIPODROMO, LOCAL D, CONTIGUO A FARMACIA ECONOMICAS COLONIA SAN BENITO</t>
  </si>
  <si>
    <t>LUNES A VIERNES DE 7:00 A LAS 17:00 HORAS Y SABADO DE 7:00 A LAS 13:00 MD</t>
  </si>
  <si>
    <t>LABORATORIO CLINICO CENTRO DE DIAGNOSTICO SUC.1</t>
  </si>
  <si>
    <t>75 AVENIDA NORTE Y PASEO GENERAL ESCALON, CENTRO COMERCIAL FUENETS DE BEETHOVEN, LOCAL #4, COLONIA ESCALON</t>
  </si>
  <si>
    <t>LUNES A VIERNES DE 6:30 A 18:00 HORAS Y SABADO DE 7:00 A LAS 13:00 MD</t>
  </si>
  <si>
    <t>2263-5584     2263-6883   2527-5454  76293514</t>
  </si>
  <si>
    <t>LABORATORIO DE ANALISIS CLINICO FLORES MATRIZ</t>
  </si>
  <si>
    <t>5a. CALLE PONIENTE #606, BARRIO LA MERCED</t>
  </si>
  <si>
    <t xml:space="preserve">LUNES A VIERNES DE 6:00 A LAS 15:00 HORAS Y SABADO DE 7:00 A LAS 13:00 HORAS </t>
  </si>
  <si>
    <t>2660-7671     2661-0456</t>
  </si>
  <si>
    <t>LABORATORIO CLINICO VLADIMIR</t>
  </si>
  <si>
    <t>BARRIO EL CENTRO, AGUA CALIENTE, DPTO. DE CHALATENANGO</t>
  </si>
  <si>
    <t xml:space="preserve">AGUA CALIENTE </t>
  </si>
  <si>
    <t xml:space="preserve">CHALATENANGO </t>
  </si>
  <si>
    <t>LUNES A VIERNES DE LAS 6:30 A LAS 16:00 HORAS, SABADO Y DOMINGO DE LAS 6:30 A LAS 12:00 MD</t>
  </si>
  <si>
    <t>2309-4223    7874-1598</t>
  </si>
  <si>
    <t>LABORATORIO CLINICO MARIA AUXILIADORA SUCURSAL 1</t>
  </si>
  <si>
    <t>COLONIA SANTA ELENA, OCTAVA AVENIDA SUR, CASA N°61, FRENTE AL ISSS, SAN VICENTE</t>
  </si>
  <si>
    <t>LUNES A VIERNES DE 7:00AM A 5:00PM Y SABADO DE 6:30AM A 12:00 MD</t>
  </si>
  <si>
    <t>2312-8295  7929-8697</t>
  </si>
  <si>
    <t>LABORATORIO CLINICO MB MATRIZ</t>
  </si>
  <si>
    <t>ESQUINA DE LA 1a. CALLE ORIENTE Y 22 AVENIDA NORTE #1-9, COLONIA ANGELICA</t>
  </si>
  <si>
    <t>LUNES A VIERNES DE LAS 6:30 A LAS 16:30 HORAS, SABADO DE LAS 6:30 A LAS 12:00 Y EN LA TARDE SOLO POR CITAS, DOMINGO DE LAS 7:00 A LAS 12:00 MD</t>
  </si>
  <si>
    <t>2451-9607     7625-8233</t>
  </si>
  <si>
    <t>LABORATORIO DE ANALISIS CLINICO DIOSAN@</t>
  </si>
  <si>
    <t>CALLE ANTIGUA A TONACATEPEQUE, HOY CONOCIDA COMO BOULEVARD SAN BARTOLO, CASA Nº 1, ILOPANGO, SAN SALVADOR</t>
  </si>
  <si>
    <t xml:space="preserve">ILOPANGO </t>
  </si>
  <si>
    <t>2295-4641 EXTENCIÓN 102 U OPCIÓN 3</t>
  </si>
  <si>
    <t>LABORATORIO CLINICO ANAMOROS</t>
  </si>
  <si>
    <t>5A. CALLE ORIENTE Y FINAL 1A. AVENIDA NORTE #7, ANAMOROS, DEPTO. DE LA UNION</t>
  </si>
  <si>
    <t xml:space="preserve">LUNES A SABADO DE 7:00AM A 3:00 PM, DOMINGO DE 07:00 A 12:00 MD </t>
  </si>
  <si>
    <t>2647-0754; 7870-9058</t>
  </si>
  <si>
    <t>LABORATORIO CLÍNICO DE DIAGNOSTICO MARITO´S</t>
  </si>
  <si>
    <t>AVEIDA FRANCISCO MORAZÁN #9, BARIO SAN JOSÉ SUCHITOTO, CUSCATLÁN</t>
  </si>
  <si>
    <t xml:space="preserve">SUCHITOTO </t>
  </si>
  <si>
    <t xml:space="preserve">LUNES A VIERNES DE 6:30 A LAS 17:00 HORAS Y SABADO DE LAS 6:30 A LAS 12:30 HORAS </t>
  </si>
  <si>
    <t>7002-5533</t>
  </si>
  <si>
    <t>LABORTORIO CLINICO PRO-FAMILIA MATRIZ</t>
  </si>
  <si>
    <t>EDIFICIO DE HOSPITAL PRO-FAMILIA 2º NIVEL, 25 AVENIDA NORTE #583, SAN SALVADOR</t>
  </si>
  <si>
    <t>2132-8100</t>
  </si>
  <si>
    <t>LABORATORIO CLINICO PREDIAGNOSTIC</t>
  </si>
  <si>
    <t>4ª CALLE ORIENTE, PLAZA EL RHIN, LOCAL #4, CIUDAD Y DPTO. DE SAN MIGUEL</t>
  </si>
  <si>
    <t>LUNES A VIERNES DE 7:00 A LAS 16:00 Y SABADO DE 7:00 A LAS 12:00 MD</t>
  </si>
  <si>
    <t>7385-3704; 7774-5527</t>
  </si>
  <si>
    <t>LABORATORIO CLINICO PLANES DE RENDEROS</t>
  </si>
  <si>
    <t>CALLE AL MIRADOR N° 777, FRENTE AL TRINGULO, PLANES DE RENDEROS, PANCHIMALCO, SAN SALVADOR</t>
  </si>
  <si>
    <t>LUNES A VIERNES DE 7:00A LAS 15:00 HORAS Y SABADO DE 7:00 A LAS 12:00 MD</t>
  </si>
  <si>
    <t>7854-3765</t>
  </si>
  <si>
    <t>LABORATORIO CLINICO LABCOM SUCURSAL No.2</t>
  </si>
  <si>
    <t>PLAZA VENECIA, PRIMER NIVEL, LOCAL 103, KM 22, CARRETERA DE ORO, SOYAPANGO, SAN SALVADOR</t>
  </si>
  <si>
    <t>SOYAPANGO</t>
  </si>
  <si>
    <t>LUNES A VIERNES DE 6:30AM A LAS 5:00 PM Y SABADO DE 6:30AM A LAS 12:00 MD</t>
  </si>
  <si>
    <t>7163-3895     2291-0479</t>
  </si>
  <si>
    <t>LABORATORIO CLINICO OLYMPUS MATRIZ</t>
  </si>
  <si>
    <t>1ª CALLE ORIENTE #3, BARRIO EL CALVARIO, DPTO. DE USULUTAN</t>
  </si>
  <si>
    <t>LUNES A VIERNES DE 6:30AM A LAS 5:00PM HORAS, SABADO Y DOMINGO DE 6:30AM A LAS 12:00 MD Y POR CITAS AGENDADAS</t>
  </si>
  <si>
    <t>2624-2170      7737-4639</t>
  </si>
  <si>
    <t xml:space="preserve">DL LABORATORIO CLÍNICO </t>
  </si>
  <si>
    <t xml:space="preserve">LOLOTIQUE </t>
  </si>
  <si>
    <t xml:space="preserve">LUNES A VIERNES DE 6:30AM A 2:30PM Y SABADO DE 6:30AM A 12:00 MD </t>
  </si>
  <si>
    <t>6026-3371     7911-9052</t>
  </si>
  <si>
    <t>LABORATORIO CLINICO BIO-LAB CENTER</t>
  </si>
  <si>
    <t>CALLE ALEMAN,POLIGONO F 11 Y 13 COLONIA BETHANIA, SAN MIGUEL</t>
  </si>
  <si>
    <t>LUNES A VIERNES DE 6:30 A LAS 15:30 HORAS Y SABADO DE LAS 6:30 A LAS 12:OO MD</t>
  </si>
  <si>
    <t>7245-2767         2615-5407</t>
  </si>
  <si>
    <t>LABORATORIO CLINICO MM FISHER"ST SUC.1</t>
  </si>
  <si>
    <t>2a. AVENIDA SUR #25, BARRIO SAN FRANCISCO, FRENTE A AMERICAN CABLE</t>
  </si>
  <si>
    <t xml:space="preserve">LUNES A VIERNES DE 7:00 A LAS 16:00 HORAS Y DOMINGO DE 7:00 A LAS 11:30 HORAS  </t>
  </si>
  <si>
    <t>2393-5323       7197-0129</t>
  </si>
  <si>
    <t>LABORATORIO CLINICO CERRITOS CALLES</t>
  </si>
  <si>
    <t>AVENIDA LIBERTAD, BARRIO EL CENTRO, CIUDAD DE CHALATENANGO, DEPARTAMENTO DE CHALATENANGO</t>
  </si>
  <si>
    <t>LUNES A VIERNES DE 7:00AM A 4:00PM Y SABADO DE 7:00AM A 12:00DM</t>
  </si>
  <si>
    <t>7748-4118       2301-2275</t>
  </si>
  <si>
    <t>LABORATORIO CLINICO PASTEUR</t>
  </si>
  <si>
    <t>CALLE PONIENTE NÚMERO SEIS, BARRIO EL PILAR, CIUDAD DE SONSONATE, DEPARTAMENTO DE SONSONATE</t>
  </si>
  <si>
    <t xml:space="preserve">LUNES A VIERNES DE 6:30AM A 3:30PM Y SABADO DE 6:30AM A 12:00 MD </t>
  </si>
  <si>
    <t>2451-8477    7608-0806</t>
  </si>
  <si>
    <t>LABORATORIO CLÍNICO EL TRANSITO</t>
  </si>
  <si>
    <t>CALLE PRINCIPAL, CASA NUMERO CINCUENTA, BARRIO EL TRANSITO, MUNICIPIO DE LA PALMA, DEPARTAMENTO DE CHALATENANGO</t>
  </si>
  <si>
    <t>LA PALMA</t>
  </si>
  <si>
    <t>LUNES A VIERNES DE 7:00AM A 3:30PM Y SABADO DE 7:30AM A 12:00 PM</t>
  </si>
  <si>
    <t>2305-9228; 7502-2589</t>
  </si>
  <si>
    <t>LABORATORIO CLINICO MEGALAB</t>
  </si>
  <si>
    <t>VEINTIÚN CALLE PONIENTE, NUMERO UN MIL QUINIENTOS DIECINUEVE, COLONIA MEDICA, DEPARTAMENTO DE SAN SALVADOR</t>
  </si>
  <si>
    <t xml:space="preserve">LUNES A VIERNES DE 7:00 A LAS 16:00 HORAS Y SABADO DE LAS 7:00 A LAS 12:00 HORAS </t>
  </si>
  <si>
    <t>2519-4030    7130-7122</t>
  </si>
  <si>
    <t>LABORATORIO CLINICO CONTRERAS SUC.1</t>
  </si>
  <si>
    <t>BARRIO LA ESPERANZA, CUADRA Y MEDIA AL SUR DE LA DESPENSA FAMILIAR, SANTA ROSA DE LIMA, DEPARTAMENTO DE LA UNIÓN</t>
  </si>
  <si>
    <t xml:space="preserve">LUNES A VIERNES DE 6:30 A LAS 16:00 HORAS Y SABADO DE 6:30 A LAS 13:00 HORAS </t>
  </si>
  <si>
    <t xml:space="preserve">       7250-2789</t>
  </si>
  <si>
    <t>LABORATORIO CLINICO RAMOS SUCURSAL 1</t>
  </si>
  <si>
    <t>AVENIDA JUAN ALLWOOD PAREDES, NÚMERO DOS, BARRIO EL CENTRO, MUNICIPIO DE OSICALA, DEPARTAMENTO DE MORAZÁN</t>
  </si>
  <si>
    <t xml:space="preserve">OSICALA </t>
  </si>
  <si>
    <t>LUNES A VIERNES DE 6:00 A LAS 15:00 HORAS, SABADO Y DOMINGO DE 7:00 A LAS 12:00 MD</t>
  </si>
  <si>
    <t>2685-8208</t>
  </si>
  <si>
    <t>LABORATORIO CLINICO RAMOS</t>
  </si>
  <si>
    <t>Final Avenida Thompson norte, número siete, frente a Hospital Nacional San Francisco, Barrio La Cruz, San Francisco Gotera, departamento de Morazán</t>
  </si>
  <si>
    <t>SAN FRANCISCO GOTERA</t>
  </si>
  <si>
    <t xml:space="preserve">LUNES A VIERNES DE 6:00 A LAS 14:00PM Y SABADO DE 6:00 A 12:00 MD </t>
  </si>
  <si>
    <t xml:space="preserve"> 7860-4774</t>
  </si>
  <si>
    <t>LABORATORIO CLINICO SIMEON CAÑAS</t>
  </si>
  <si>
    <t>AVENIDA JOSÉ SIMEÓN CAÑAS Y TERCERA CALLE PONIENTE, NUMERO CIENTO DOS, BARRIO EL CALVARIO, CIUDAD DE SAN MIGUEL, DEPARTAMENTO DE SAN MIGUEL</t>
  </si>
  <si>
    <t xml:space="preserve">LUNES A VIERNES DE 7:00AM A 3:00PM Y SABADO DE 7:00AM A 1:00 MD </t>
  </si>
  <si>
    <t>2634-1244          7807-0314       7986-2552</t>
  </si>
  <si>
    <t>LABORATORIO CLINICO MAYELA</t>
  </si>
  <si>
    <t>BARRIO EL CENTRO, SAN GERARDO, A UN COSTADO DE FARMACIA EL PILAR, MUNICIPIO DE SAN GERARDO, DEPARTAMENTO DE SAN MIGUEL</t>
  </si>
  <si>
    <t>SAN GERARDO</t>
  </si>
  <si>
    <t>LUNES A VIERNES DE 6:00AM A 2:00PM, SABADO DE 06:00 A 12:00, EMERGENCIAS 24/7</t>
  </si>
  <si>
    <t>2680-0227; 7531-4541</t>
  </si>
  <si>
    <t>LABORATORIO CLINICO CIUDAD PACIFICA</t>
  </si>
  <si>
    <t>FINAL OCTAVA CALLE PONIENTE, POLÍGONO NUEVE A, CASA NÚMERO CUARENTA Y SIETE, CIUDAD PACÍFICA SEGUNDA ETAPA, CIUDAD Y DEPARTAMENTO DE SAN MIGUEL</t>
  </si>
  <si>
    <t xml:space="preserve">2670-2147     7844-0340      </t>
  </si>
  <si>
    <t>LABORATORIO CLINICO ALMAR</t>
  </si>
  <si>
    <t>AVENIDA GERARDO BARRIOS, BARRIO EL CALVARIO, CONTIGUO A FERRETERÍA CABALLERO, CHAPELTIQUE, DEPARTAMENTO DE SAN MIGUEL</t>
  </si>
  <si>
    <t>CHAPELTIQUE</t>
  </si>
  <si>
    <t xml:space="preserve">LUNES A SABADO DE 6:30 A LAS 13:00 HORAS </t>
  </si>
  <si>
    <t>7736-5485</t>
  </si>
  <si>
    <t>LABORATORIO CLINICO PALACIOS</t>
  </si>
  <si>
    <t>AVENIDA MORAZÁN, BARRIO EL CENTRO, FRENTE A EX TELECOM LOLOTIQUE, DEPARTAMENTO DE SAN MIGUEL</t>
  </si>
  <si>
    <t>LUNES A VIERNES DE 7:00AM A 1:00PM Y SABADO DE 7:00AM A 12:00PM</t>
  </si>
  <si>
    <t>7758-7291</t>
  </si>
  <si>
    <t>LABORATORIO CLINICO INTEGRAL</t>
  </si>
  <si>
    <t>TERCERA AVENIDA NORTE NUMERO TRESCIENTOS UNO, CIUDAD Y DEPARTAMENTO DE SAN MIGUEL</t>
  </si>
  <si>
    <t>LUNES A VIERNES DE 6:30 A LAS 17:00 HORAS, SABADO DE 6:30 A LAS 12:00 MD Y DOMINGO SOLO POR CITA</t>
  </si>
  <si>
    <t xml:space="preserve">7891-2737      </t>
  </si>
  <si>
    <t>LABORATORIO CLINICO JESMA</t>
  </si>
  <si>
    <t>TREINTA AVENIDA SUR, RESIDENCIAL SEVILLA, LOCAL NÚMERO UNO, CIUDAD Y DEPARTAMENTO DE SAN MIGUEL</t>
  </si>
  <si>
    <t>LUNES A VIERNES DE 6:30 A LAS 17:30 HORAS, SABADO DE 6:30 A LAS 12:00 MD Y DOMINGO SOLO POR CITA PREVIO</t>
  </si>
  <si>
    <t>7529-1883       2619-1354</t>
  </si>
  <si>
    <t>LABORATORIO CLINICO DE DIAGNÓSTICO ZELAYA</t>
  </si>
  <si>
    <t>CUARTA CALLE ORIENTE Y AVENIDA GENERAL MORAZÁN, CIUDAD Y DEPARTAMENTO DE LA UNIÓN</t>
  </si>
  <si>
    <t>LA UNIÓN</t>
  </si>
  <si>
    <t xml:space="preserve">LUNES A VIERNES DE 07:00 A LAS 15:00 HORAS Y SABADO DE 7:00 A LAS 12:00 MD FUERA DE HORARIO CON CITA PREVIA </t>
  </si>
  <si>
    <t>2677-1280;7674-7304</t>
  </si>
  <si>
    <t>LABORATORIO CLINICO DIAGNOSTIC CENTER</t>
  </si>
  <si>
    <t>NOVENA CALLE PONIENTE Y VEINTITRÉS AVENIDA SUR, COLONIA CIUDAD JARDÍN, CIUDAD Y DEPARTAMENTO DE SAN MIGUEL</t>
  </si>
  <si>
    <t xml:space="preserve">LUNES A VIERNES DE 6:30 A LAS 16:00 HORAS </t>
  </si>
  <si>
    <t>7795-4138; 2639-2568</t>
  </si>
  <si>
    <t>LABORATORIO CLINICO ECONOMICO CHILANGUERA</t>
  </si>
  <si>
    <t>CANTÓN CHILANGUERA, CASERÍO HACIENDA NUEVA, CHIRILAGUA, DEPARTAMENTO DE SAN MIGUEL</t>
  </si>
  <si>
    <t>LUNES A  SABADO DE 7:00 A LAS 12:00 MD</t>
  </si>
  <si>
    <t>7788-9757</t>
  </si>
  <si>
    <t>LABORATORIO CLÍNICO CENTRO MÉDICO ESCALÓN</t>
  </si>
  <si>
    <t>PASEO GENERAL ESCALON #4217</t>
  </si>
  <si>
    <t xml:space="preserve">ABIERTO LAS 24 HORAS </t>
  </si>
  <si>
    <t>2555-1263; 2555-1264; 2555-1265</t>
  </si>
  <si>
    <t>LABORATORIO CLINICO GUADALUPE</t>
  </si>
  <si>
    <t>CALLE ANTONIO HERNANDEZ, BARRIO EL CALVARIO, SIN NUMERO DE LOCAL, ANTIGUO LOCAL DE LA P.N.C.</t>
  </si>
  <si>
    <t xml:space="preserve">SAN PEDRO NONUALCO </t>
  </si>
  <si>
    <t>LUNES A VIERNES DE 6:30 A LAS 13:00 HORAS, SABADO DE 6:30 A LAS 12:00 MD Y DOMINGO DE 7:00 A LAS 12:00 MD</t>
  </si>
  <si>
    <t>2334-9093      6141-6695</t>
  </si>
  <si>
    <t>LABORATORIO DE ANALISIS CLINICO GRIJALVA SUC.1</t>
  </si>
  <si>
    <t>13 AVENIDA SUR Y 5a. CALLE ORIENTE #11, ESQUINA OPUESTA DEL HOSPITAL CADER</t>
  </si>
  <si>
    <t>LUNES A VIERNES DE 6:00 A LAS 10:00 HORAS, SABADO DE 06:00 A 4:00 PM Y DOMINGOS, DE LAS 06:00 A LAS 3:00 PM</t>
  </si>
  <si>
    <t>2441-0229</t>
  </si>
  <si>
    <t>L.C. EL TRIUNFO</t>
  </si>
  <si>
    <t>BARRIO EL CARMEN, CIUDAD EL TRIUNFO, DPTO. DE USULUTAN</t>
  </si>
  <si>
    <t xml:space="preserve">
LUNES A SABADO DE 6:30 A LAS 12:30 HORAS</t>
  </si>
  <si>
    <t>7261-2958    2615-0410     2628-0088</t>
  </si>
  <si>
    <t>LABORATORIO CLINICO ANALIZA ESTACION DEL CASCO</t>
  </si>
  <si>
    <t>AVENIDA EL ESPINO, ESTACION DEL CASCO, LOCAL N°109, SAN SALVADOR</t>
  </si>
  <si>
    <t>LUNES A VIERNES DE 6:00 A LAS 17:00 HORAS, SABADO DE 6:00 A LAS 14:00 HORAS Y DOMINGO DE LAS 7:00 A LAS 12:00 MD</t>
  </si>
  <si>
    <t>KLINIC-LAB</t>
  </si>
  <si>
    <t>CALLE 15 DE SEPTIEMBRE, NUMERO 4, BARRIO EL CENTRO, ZARAGOZA, LA LIBERTAD</t>
  </si>
  <si>
    <t xml:space="preserve">ZARAGOZA </t>
  </si>
  <si>
    <t>2314-0150   7235-9527</t>
  </si>
  <si>
    <t>LABORATORIO CLINICO BENITEZ</t>
  </si>
  <si>
    <t xml:space="preserve">LUNES A VIERNES DE 6:30 A LAS 14:00 HORAS, SABADO Y DOMINGO DE 6:30 A LAS 12:00 MD </t>
  </si>
  <si>
    <t>7513-4529</t>
  </si>
  <si>
    <t xml:space="preserve">LABORATORIO CLÍNICO HIDALGO </t>
  </si>
  <si>
    <t>CALLE FEDERICO PENADO #11</t>
  </si>
  <si>
    <t xml:space="preserve">USULUTAN </t>
  </si>
  <si>
    <t>LUNES A VIERNES DE 5:45 A LAS 17:00 HORAS, SABADO DE 5:45 A LAS 16:00 HORAS Y DOMINGO DE 6:15 A LAS 12:00 MD</t>
  </si>
  <si>
    <t>2662-1156</t>
  </si>
  <si>
    <t>LABORATORIO CLINICO BENDICION</t>
  </si>
  <si>
    <t xml:space="preserve">NUEVA GRANADA </t>
  </si>
  <si>
    <t>LUNES A VIERNES DE 6:30 A LAS 15:00 HORAS</t>
  </si>
  <si>
    <t>7746-1300      7746-1316</t>
  </si>
  <si>
    <t>LABORATORIO CLÍNICO CHRIST EMANUEL</t>
  </si>
  <si>
    <t xml:space="preserve">1ª CALLE ORIENTE #4-1, BARRIO CONCEPCIÓN </t>
  </si>
  <si>
    <t xml:space="preserve">
LUNES A SABADO DE LAS 7:00 A LAS 21:00 HORAS Y DOMINGO DE LAS 8:00 A LAS 15:00 HORAS </t>
  </si>
  <si>
    <t>2604-3495  2606-8741     7742-3829   7140-9205</t>
  </si>
  <si>
    <t>LABORATORIO CLINICO MEDICLINIC</t>
  </si>
  <si>
    <t>AV. ROOSEVELT, ESQUINA EN TRE 65 AV. SUR Y PJE. 1, TORRE E, CENTRO FINANCIERO GIGANTE, COL. ESCALON, CIUDAD Y DEPARTAMENTO DE SAN SALVADOR</t>
  </si>
  <si>
    <t>LUNES A VIERNES DE 07:00 A LAS 16:00 HORAS Y SABADO DE 7:00 A LAS 12:00 HORAS</t>
  </si>
  <si>
    <t>2602-2020           2223-6379                     7069-0474</t>
  </si>
  <si>
    <t>LABORATORIO CLINICO SANTA ELENA</t>
  </si>
  <si>
    <t>AVENIDA 14 DE DICIEMBRE, CASA #2, COLONIA SAN SEFERINO</t>
  </si>
  <si>
    <t xml:space="preserve">EL CONGO </t>
  </si>
  <si>
    <t xml:space="preserve">
LUNES A VIERNES DE 7:00AM A 5:00PM, SABADO Y DOMINGO DE 7:00AM A 12:00 MD </t>
  </si>
  <si>
    <t>2473-7805     7695-3123</t>
  </si>
  <si>
    <t>LABORATORIO CLINICO JEHOVA JIREH</t>
  </si>
  <si>
    <t>ALAMEDA SAN FRANCISCO, BARRIO LA SOLEDAD CONTIGUO A POLICLINICO MAGISTERIAL</t>
  </si>
  <si>
    <t xml:space="preserve">
LUNES A VIERNES DE 6:00 A LAS 16:00 HORAS, SABADO Y DOMINGO DE 6:00 A LAS 12:00 MD</t>
  </si>
  <si>
    <t>2605-4633    7677-9506</t>
  </si>
  <si>
    <t>LABORATORIO CLINICO BIOLOGICO NOMBRE DE JESUS</t>
  </si>
  <si>
    <t>BARRIO LA CRUZ, CALLE PRINCIPAL ANTES DEL INSTITUTO NACIONAL NOMBRE DE JESUS, CHALATENANGO</t>
  </si>
  <si>
    <t xml:space="preserve">NOMBRE DE JESÚS </t>
  </si>
  <si>
    <t>LUNES A VIERNES DE 7:00 A LAS 16:00 HORAS, SABADO  7:00 A LAS 11:00 HORAS</t>
  </si>
  <si>
    <t>6046-5358</t>
  </si>
  <si>
    <t>LABORATORIO CLINICO LANDAVERDE</t>
  </si>
  <si>
    <t>BARRIO SANTA CRUZ, AVENIDA IGNACIO GOMEZ #28</t>
  </si>
  <si>
    <t>LUNES A VIERNES DE 6:30 A LAS 16:00 HORAS Y POR CITAS EN HORARIOS NO HABITUALES</t>
  </si>
  <si>
    <t>7545-9553</t>
  </si>
  <si>
    <t>LABORATORIO CLINICO PLAZA MEDICA MATRIZ</t>
  </si>
  <si>
    <t>6a. CALLE PONIENTE Y 5a. AVENIDA NORTE #310, PLAZA MEDICA SAN FRANCISCO #5, 1a. PLANTA</t>
  </si>
  <si>
    <t>LUNES A VIERNES DE 6:30 A LAS 17:00 HORASSIN CERRAR AL MEDIO DIA Y SABADO DE 6:30 A LAS 12:00 MD</t>
  </si>
  <si>
    <t>2645-1200; 2645-1201</t>
  </si>
  <si>
    <t>LABORATORIO CLINICO TECNOANALISIS SUCURSAL NUMERO DOS</t>
  </si>
  <si>
    <t>3° CALLE OTE., BARRIO EL CALVARIO, SAN FRANCISCO GOTERA, MORAZAN</t>
  </si>
  <si>
    <t>SAN FRACISCO GOTERA</t>
  </si>
  <si>
    <t>LUNES A VIERNES DE 6:00 A LAS 16:00 HORAS, DOMINGO, DE 06:00 A 12:00</t>
  </si>
  <si>
    <t>2252-2768; 7294-4758</t>
  </si>
  <si>
    <t>LABORATORIO CLINICO DIAGNOSTICO ESCOBAR SUCURSAL #3</t>
  </si>
  <si>
    <t>25 AVENIDA NORTE Y 3ª CALLE PONIENTE, PLAZA INTERMEDICA, LOCAL 101-D, CIUDAD Y DPTO. DE SAN SALVADOR</t>
  </si>
  <si>
    <t xml:space="preserve">LUNES A VIERNES DE 6:30AM A 4:00PM Y SABADO DE 6:30AM A 12:00 MD </t>
  </si>
  <si>
    <t xml:space="preserve">2221-6233         7862-3979 </t>
  </si>
  <si>
    <t>LABORATORIO CLINICO DIAGNOSTICO ESCOBAR SUC.1</t>
  </si>
  <si>
    <t>AVENIDA CENTRAL SUR Y CALLE CENTRAL PONIENTE #1</t>
  </si>
  <si>
    <t>2331-4720       7862-3979</t>
  </si>
  <si>
    <t>LABORATORIO CLINICO 2020</t>
  </si>
  <si>
    <t>25 AVENIDA NORTE Y 27 CALLE PONIENTE, EDIFICIO PANAMERICANO 1416, LOCAL 5, SAN SALVADOR</t>
  </si>
  <si>
    <t>LUNES A SABADO DE LAS 6:00 A LAS 17:00 HORAS Y DOMINGO DE LAS 6:00 A LAS 12:00  MD</t>
  </si>
  <si>
    <t>2226-8219     7160-0617</t>
  </si>
  <si>
    <t>LABORATORIO CLINICO CALY</t>
  </si>
  <si>
    <t>FINAL AVENIDA SAN PALBLO NORTE, BARRIO EL CENTRO, CALUCO, SONSONATE.</t>
  </si>
  <si>
    <t>CALUCO</t>
  </si>
  <si>
    <t>LUNES A VIERNES DE 6:30 A LAS 14:30 HORAS Y SABADO DE LAS 6:30 A LAS 12:00 MD</t>
  </si>
  <si>
    <t>2442-2676    7287-6694</t>
  </si>
  <si>
    <t>LABORATORIO DE ANALISIS CLINICO PADILLA</t>
  </si>
  <si>
    <t>TERCERA CALLE PONIENTE,BARRIO EL CALVARIO, CASA NUMERO CUATRO,SAN FRANCISCO GOTERA,MORAZAN</t>
  </si>
  <si>
    <t>LUNES A VIERNES DE LAS 7:00 A LAS 16:00 HORAS Y SABADO DE LAS 7:00 A LAS 12:00 MD</t>
  </si>
  <si>
    <t>2654-1884</t>
  </si>
  <si>
    <t>ILOBASCO</t>
  </si>
  <si>
    <t>CABAÑAS</t>
  </si>
  <si>
    <t>7010-5511</t>
  </si>
  <si>
    <t>LABORATORIO CLINICO CENTRAL DE ILOBASCO</t>
  </si>
  <si>
    <t>AVENIDA CARLOS BONILLA CASA #3, BARRIO EL CENTRO</t>
  </si>
  <si>
    <t xml:space="preserve">LUNES A VIERNES DE 6:30AM A 4:00PM, SABADO Y DOMINGO DE 7:00 AM A 12:00 MD </t>
  </si>
  <si>
    <t>7632-2453; 2327-9349</t>
  </si>
  <si>
    <t>LABORATORIO CLINICO DELGADO</t>
  </si>
  <si>
    <t xml:space="preserve">MEJICANOS </t>
  </si>
  <si>
    <t>LUNES A VIERNES DE 7:15 A LAS 16:15 HORAS Y SABADO DE LAS 7:15 A LAS 12:30 HORAS</t>
  </si>
  <si>
    <t>2282-4677   7031-4148</t>
  </si>
  <si>
    <t>LABORATORIO CLINICO CARBAJAL</t>
  </si>
  <si>
    <t>4A. CALLE PONIENTE, BARRIO SAN JOSE #1280, NUEVA CONCEPCION, DEPTO. DE CHALATENANGO</t>
  </si>
  <si>
    <t xml:space="preserve">NUEVA CONCEPCION </t>
  </si>
  <si>
    <t xml:space="preserve">LUNES A VIERNES DE LAS 7:00 A LAS 16:00 HORAS, SABADO DE LAS 7:00 A LAS 12:00 MD Y DOMINGO DE LAS 7:00 A LAS 8:30 SOLO PACIENTE CITADOS </t>
  </si>
  <si>
    <t>2306-8288   7274-1589</t>
  </si>
  <si>
    <t>LABORATORIO CLINICO A &amp; A CENTER</t>
  </si>
  <si>
    <t>COLONIA SAN FERNANDO, CALLE LA FUENTE #12, SOYAPANGO, DPTO. DE SAN SALVADOR</t>
  </si>
  <si>
    <t xml:space="preserve">LUNES A VIERNES DE LAS 6:30 A LAS 18:00 HORAS Y SABADO DE LAS 7:00 A LAS 12:00 MD </t>
  </si>
  <si>
    <t>6008-3807</t>
  </si>
  <si>
    <t>LABORATORIO CLINICO BIONOLAB</t>
  </si>
  <si>
    <t>3A. AVENIDA SUR, BARRIO EL CALVARIO, CONTIGUO A FARMACIA SAN REY, SANTA ROSA DE LIMA, DEPTO. DE LA UNION</t>
  </si>
  <si>
    <t xml:space="preserve">LUNES A VIERNES DE 7:00AM A 12:00MD Y 2:00PM A 5:00PM Y SABADO DE 7:00 A LAS 12:00 MD
</t>
  </si>
  <si>
    <t>7927-9288</t>
  </si>
  <si>
    <t>LABORATORIO CLINICO BIOANALITICO</t>
  </si>
  <si>
    <t>CANTON OLOMEGA, FRENTE A MALECON, MUNICIPIO DE EL CARMEN</t>
  </si>
  <si>
    <t>EL CARMEN</t>
  </si>
  <si>
    <t>LUNES A VIERNES DE 7:00 A LAS 15:00 HORAS, SABADO DE 7:00 A LAS 13:00 HORAS Y DOMINGO UNICAMENTE POR CITAS</t>
  </si>
  <si>
    <t>2615-5525   7478-5238</t>
  </si>
  <si>
    <t>LABORATORIO DE ANALISIS CLINICO SAMARIA</t>
  </si>
  <si>
    <t>AVENIDA THOMPSON NORTE #7, LOCAL 1, BARRIO EL CALVARIO</t>
  </si>
  <si>
    <t xml:space="preserve">JOCORO </t>
  </si>
  <si>
    <t xml:space="preserve">MORAZAN </t>
  </si>
  <si>
    <t>LUNES A VIERNES DE 6:00AM A 3:00PM Y SABADO DE 6:00AM A 12:00 MD, DOMINGO POR CITA</t>
  </si>
  <si>
    <t>2654-2530; 7221-1444</t>
  </si>
  <si>
    <t>LABORATORIO CLINICO ARGUETA</t>
  </si>
  <si>
    <t>TERCERA AVENIDA NORTE, NUMERO CUATRO, BARRIO EL CENTRO</t>
  </si>
  <si>
    <t>LUNES A VIERNES DE 7:00 A LAS 15:00 HORAS Y SABADO  DE 7:00 A LAS 12:00 MD</t>
  </si>
  <si>
    <t>7530-6510     7880-5545</t>
  </si>
  <si>
    <t>LABORATORIO CLINICO SEGURA</t>
  </si>
  <si>
    <t>RESIDENCIAL SAN ANTONIO Y CALLE A ICHANMICHEN, CASA #24, EDIFICIO LOLITA RIVERA, ZACATECOLUCA, LA PAZ</t>
  </si>
  <si>
    <t>LUNES A VIERNES DE 6:30 A LAS 16:00 HORAS, SABADO DE 6:30 A LAS 12:00 MD Y DOMINGO DE LAS 7:00 A LAS 12:00 MD</t>
  </si>
  <si>
    <t>6198-7528</t>
  </si>
  <si>
    <t>LABORATORIO CLINICO TORRES CAMPOS</t>
  </si>
  <si>
    <t xml:space="preserve">SAN LUIS TALPA </t>
  </si>
  <si>
    <t xml:space="preserve">LUNES A VIERNES DE 6:30 A LAS 15:00 HORAS, SABADO Y DOMINGO DE 7:00 A LAS 12:00 MD </t>
  </si>
  <si>
    <t>7682-6349</t>
  </si>
  <si>
    <t>LABORATORIO DE ANALISIS CLINICO CLIMESAM</t>
  </si>
  <si>
    <t>CALLE A CONCHAGUA, BARRIO SAN ANTONIO, UNA CUADRA HACIA ARRIBA DEL CEMENTERIO GENERAL</t>
  </si>
  <si>
    <t xml:space="preserve">L AUNION </t>
  </si>
  <si>
    <t xml:space="preserve">LUNES A SABADO DE 6:00 A LAS 17:00 HORAS Y DOMINGO  CON CITA PREVIA </t>
  </si>
  <si>
    <t>7125-6176; 2612-3156</t>
  </si>
  <si>
    <t>LABORATORIO CLINICO GRIJALVA SUCURSAL 6</t>
  </si>
  <si>
    <t>4A. AVENIDA SUR 2-1, LOURDES COLON, DEPTO. DE LA LIBERTAD</t>
  </si>
  <si>
    <t xml:space="preserve">LOURDES, COLÓN </t>
  </si>
  <si>
    <t xml:space="preserve">  2318-4088     </t>
  </si>
  <si>
    <t>LABORATORIO CLINICO GRIJALVA SUC.2</t>
  </si>
  <si>
    <t>1ª AVENIDA SUR, FRENTE A FARMACIA BRISTOL, APOPA, DEPARTAMENTO DE SAN SALVADOR</t>
  </si>
  <si>
    <t>APOPA</t>
  </si>
  <si>
    <t>LUNES A VIERNES DE 7:00AM  5:00PM, SBADO DE LAS 06:00 A LAS 12:00 MD</t>
  </si>
  <si>
    <t>2216-2127</t>
  </si>
  <si>
    <t>LABORATORIO CLINICO LA FAMILIA M &amp; R</t>
  </si>
  <si>
    <t>3a AVENIDA NORTE Y CALLE EL CALVARIO, FRENTE A DEL SUR DE LA CIUDAD DE PUERTO DE LA LIBERTAD, LA LIBERTAD</t>
  </si>
  <si>
    <t>LUNES A VIERNES DE 7:00 A LAS 12:00 MD, SABADO CON CITA PREVIA</t>
  </si>
  <si>
    <t>6131-4368</t>
  </si>
  <si>
    <t>LABORATORIO CLINICO ROOSEVELT SUC.3</t>
  </si>
  <si>
    <t>CENTRO COMERCIAL LA FUENTE, COLONIA ESCALON, LOCAL 4-B, PASEO GENERAL ESCALON Y 75 AVENIDA NORTE, DPTO. DE SAN SALVADOR</t>
  </si>
  <si>
    <t>LUNES A VIERNES DE 7:00 A LAS 18:00 Y SABADO DE 7:00 A 15:00 HORAS</t>
  </si>
  <si>
    <t>2508-9722   7874-8101</t>
  </si>
  <si>
    <t>LABORATORIO CLINICO GOMEDIC</t>
  </si>
  <si>
    <t>AVENIDA JOSE SIMEON CAÑAS #208, BARRIO LA MERCED, ½ CUADRA AL SUR DEL PARQUEO MUNICIPAL, CIUDAD Y DPTO. DE SAN MIGUEL</t>
  </si>
  <si>
    <t>LUNES A VIERNES DE 6:30 A LAS 16:30 HORAS, SABADO DE LAS 6:30 A LAS 13:00 HORAS</t>
  </si>
  <si>
    <t>2661-6196; 7531-4996</t>
  </si>
  <si>
    <t>LABORATORIO CLINICO CENTRO GINECOLOGICO</t>
  </si>
  <si>
    <t>URBANIZACION LA ESPERANZA, 2A. DIAGONAL, EDIFICIO DEL HOSP. CENTRO GINECOLOGICO</t>
  </si>
  <si>
    <t>2247-1141; 2247-1143</t>
  </si>
  <si>
    <t>LABORATORIO CLINICO CEPROMEDI MATRIZ</t>
  </si>
  <si>
    <t>6A. CALLE PONIENTE 3, 1A. PLANTA, CONDOMINIO SAN MARTIN</t>
  </si>
  <si>
    <t xml:space="preserve">
LUNES A VIERNES DE LAS 6:00 A LAS 16:00 HORAS Y SABADO DE LAS 7:00 A LAS12:00 MD </t>
  </si>
  <si>
    <t>2228-6473      2229-7279      7040-1228</t>
  </si>
  <si>
    <t>LABORATORIO CLINICO PEDIALAB</t>
  </si>
  <si>
    <t>CALLE PPAL. BO. EL CENTRO FRENTE A MERCADO MUNICIPAL</t>
  </si>
  <si>
    <t>SAN LUIS LA HERRADURA</t>
  </si>
  <si>
    <t xml:space="preserve">LUNES A VIERNES DE 7:00 A LAS 15:00 HORAS, SABADO DE 7:00 A LAS 12:00 MD Y DOMINGO UNICAMENTE POR CITAS </t>
  </si>
  <si>
    <t>2343-0503     6044-8614</t>
  </si>
  <si>
    <t>LABORATORIO CLINICO LCB</t>
  </si>
  <si>
    <t xml:space="preserve">CARRETERA INTERNACIONAL FRENTE A CASETA MUNICIPAL </t>
  </si>
  <si>
    <t>LUNES A VIERNES DE 7:00 A LAS 15:00 HORAS</t>
  </si>
  <si>
    <t>2402-4817     7548-7353</t>
  </si>
  <si>
    <t>LABORATORIO CLINICO SAN LUCAS</t>
  </si>
  <si>
    <t>AVENIDA LOS ANGELES, #3-8, COLONIA LOS PINOS, SAN MIGUEL</t>
  </si>
  <si>
    <t>LUNES A VIERNES DE 6:30 A LAS 15:00 HORAS Y SABADO DE 7:00 A LAS 12:00 MD</t>
  </si>
  <si>
    <t>2605-9426      7941-0436</t>
  </si>
  <si>
    <t>LABORATORIO CLINICO S&amp;G, SUCURSAL #1</t>
  </si>
  <si>
    <t xml:space="preserve">27 AVENIDA NORTE #1149, </t>
  </si>
  <si>
    <t>LUNES A VIERNES 7:30 A LAS 17:00 HORAS Y SABADO DE 7:30 A LAS 12:00 MD</t>
  </si>
  <si>
    <t>2279-5763         7886-9773</t>
  </si>
  <si>
    <t>LABORATORIO CLINICO FERRULAB</t>
  </si>
  <si>
    <t>2da CALLE ORIENTE, CASA NUMERO 23 BARRIO LA CRUZ, SAN FRANCISCO GOTERA, MORAZÁN</t>
  </si>
  <si>
    <t>LUNES A VIERNES DE 6:00 A LAS 18:00 HORAS, SABADO Y DOMINGO DE 6:00 A LAS 12:00 MD</t>
  </si>
  <si>
    <t>2654-1114; 7011-5234</t>
  </si>
  <si>
    <t>LABORATORIO CLINICO NAVARRO</t>
  </si>
  <si>
    <t>2A. CALLE ORIENTE Y 6A. AVENIDA SUR, CASA #8,</t>
  </si>
  <si>
    <t>EL ROSARIO</t>
  </si>
  <si>
    <t>LUNES A VIERNES DE 7:00 ALAS 15:00 HORAS Y SABADO DE 7:00 A LAS 12:00 MD</t>
  </si>
  <si>
    <t>7029-8315            2362-3971         2615-0305</t>
  </si>
  <si>
    <t>LABORATORIO CLINICO EL PILAR</t>
  </si>
  <si>
    <t>BARRIO EL PILAR, 5A. CALLE PONIENTE #4-12</t>
  </si>
  <si>
    <t>2451-5855</t>
  </si>
  <si>
    <t>LABORATORIO CLINICO BIOCAST</t>
  </si>
  <si>
    <t>AVENIDA PROFESOR SILVESTRE DE JESUS DIAZ, BARRIO EL CENTRO, LOCAL 1, NUEVA CONCEPCION, DEPTO. DE CHALATENANGO</t>
  </si>
  <si>
    <t>NUEVA CONCEPCION</t>
  </si>
  <si>
    <t xml:space="preserve">LUNES A VIERNES DE 7:00 A LAS 16:00 HORAS Y SABADO DE 7:00 A LAS 12:00 MD </t>
  </si>
  <si>
    <t xml:space="preserve">        7011-0854</t>
  </si>
  <si>
    <t>LABORATORIO CLINICO PROCLINIC</t>
  </si>
  <si>
    <t xml:space="preserve">CONDOMINIO VICTORIA, EDIFICIO 1, PISO 1, APARTAMENTO A, CALLE SAN ANTONIO ABAD, SAN SALVADOR </t>
  </si>
  <si>
    <t xml:space="preserve">LUNES A VIERNES DE 6:00 A LAS 16:00 HORAS Y SABADO DE 7:00 A LAS 11:00 HORAS </t>
  </si>
  <si>
    <t>2235-0655          7844-3242</t>
  </si>
  <si>
    <t>LABORATORIO CLINICO PROLAB</t>
  </si>
  <si>
    <t>FINAL 71 AVENIDA NORTE #358, CONTIGUO A CONDOMINIOS EL ALMENDRO, COLONIA ESCALÓN, SAN SALVADOR</t>
  </si>
  <si>
    <t>LUNES A VIERNES DE LAS 7:00 A LAS 17:00 HORAS Y SABADO DE 7:00 A LAS 12:30 HORAS</t>
  </si>
  <si>
    <t>2205-9715     7101-5427</t>
  </si>
  <si>
    <t>LABORATORIO CLINICO SAN JUAN</t>
  </si>
  <si>
    <t>CALLE PRINCIPAL, BARRIO EL CENTRO, NUEVO EDEN DE SAN JUAN, SAN MIGUEL</t>
  </si>
  <si>
    <t xml:space="preserve">NUEVO EDEN DE SAN JUAN </t>
  </si>
  <si>
    <t>LUNES A VIERNES DE 6:30 A LAS 14:30 HORAS</t>
  </si>
  <si>
    <t>7362-2063</t>
  </si>
  <si>
    <t>LABORATORIO CLINICO SAN MIGUEL ARCANGEL</t>
  </si>
  <si>
    <t>1ª CALLE ORIENTE, BARRIO SANTIAGO, CONTIGUO A C.E. ANA RITA VELEZ DE MOREIRA, QUELEPA, DPTO. DE SAN MIGUEL</t>
  </si>
  <si>
    <t xml:space="preserve">QUELEPA </t>
  </si>
  <si>
    <t xml:space="preserve">LUNES A VIERNES DE 06:45 A LAS 13:00 HORAS </t>
  </si>
  <si>
    <t>7559-0532</t>
  </si>
  <si>
    <t>LABORATORIO CLINICO SANTA ROSA</t>
  </si>
  <si>
    <t xml:space="preserve">FINAL CALLE EL CALVARIO, REPARTO LOS INSURGENTES, LOCAL 1-2, CUSCATANCINGO, SAN SALVADOR </t>
  </si>
  <si>
    <t>CUSCATANCINGO</t>
  </si>
  <si>
    <t xml:space="preserve">LUNES A VIERNES DE 7:00 A LAS 17:30 HORAS, SABADO DE 7:00 A LAS 13:00 HORAS Y DOMINGO DE 8:30 A LAS 12:00 MD SOLO POR CITA </t>
  </si>
  <si>
    <t>2124-3134     7203-3241</t>
  </si>
  <si>
    <t>LABORATORIO CLINICO BACTERIUM SUC.2</t>
  </si>
  <si>
    <t>REPARTO SAN FERNANDO, CALLE A TONACATEPEQUE, CASA #1, POLIGONO "C"</t>
  </si>
  <si>
    <t xml:space="preserve">LUNES A VIERNES DE 7:00AM A LAS 4:00PM Y SABADO DE 7:00AM A LAS 12:00 MD </t>
  </si>
  <si>
    <t xml:space="preserve">    2291-5628; 7901-3046</t>
  </si>
  <si>
    <t>LABORATORIO CLINICO BACTERIUM SUC.1</t>
  </si>
  <si>
    <t>PLAZA MEDICA LA ESPERANZA, 27 AVENIDA NORTE, ENTRE 23 Y 25 CALLE PTE. EDIFICIO 1-122</t>
  </si>
  <si>
    <t xml:space="preserve">  LUNES A VIERNES DE 7:00AM A LAS 4:00 PM Y SABADO DE 7:00AM A LAS 12:00 MD</t>
  </si>
  <si>
    <t>2225-2940; 7901-3046</t>
  </si>
  <si>
    <t>LABORATORIO CLINICO BACTERIUM MATRIZ</t>
  </si>
  <si>
    <t>2A. CALLE PONIENTE Y 1A. AVENIDA SUR # 16, DEPTO. DE SAN VICENTE</t>
  </si>
  <si>
    <t xml:space="preserve">  LUNES A VIERNES DE 7:00AM A LAS 4:00PM Y SABADO DE 7:00AM A LAS 12:00 MD</t>
  </si>
  <si>
    <t>2393-1090, 7901-3046</t>
  </si>
  <si>
    <t>LABORATORIO CLINICO QUIMICO HUEZO-MORAN</t>
  </si>
  <si>
    <t>SEGUNDA AVENIDA NORTE, CASA 3, SAN JORGE, DPTO. DE SAN MIGUEL</t>
  </si>
  <si>
    <t xml:space="preserve">SAN JORGE </t>
  </si>
  <si>
    <t>LUNES A DOMINGO DE LAS 6:00 A LAS 17:30 HORAS</t>
  </si>
  <si>
    <t>7759-4320</t>
  </si>
  <si>
    <t>LABORATORIO CLINICO ALVAREZ SUC.1</t>
  </si>
  <si>
    <t>2A. AVENIDA NORTE, CASA 11, LOCAL #B, DEPTO. DE SAN VICENTE</t>
  </si>
  <si>
    <t>LUNES A VIERNES 6:00 A LAS 18:00 HORAS Y SABADO DE 6:00 A LAS 12:00 MD</t>
  </si>
  <si>
    <t>7820-2877</t>
  </si>
  <si>
    <t>LABORATORIO ANALIZA SANTA ANA</t>
  </si>
  <si>
    <t>PRIMERA CALLE LIBERTAD ORIENTE Y ONCE AVENIDA SUR, #33 Y 34, SANTA ANA</t>
  </si>
  <si>
    <t xml:space="preserve">LUNES A VIERNES DE 6:30 A LAS 17:00 HORAS Y SABADO DE 6:30 A LAS 12:30 HORAS </t>
  </si>
  <si>
    <t>2536-4016</t>
  </si>
  <si>
    <t>LABORATORIO CLÍNICO LABMED</t>
  </si>
  <si>
    <t>URBANIZACION NUEVO LOURDES, AVENIDA C, BLOCK #43, CASA #13, CANTON LOURDES JURISDICCIÓN DE COLÓN,  LA LIBERTAD</t>
  </si>
  <si>
    <t xml:space="preserve">COLÓN </t>
  </si>
  <si>
    <t>LUNES A VIERNES DE 7:00 A LAS 16:00 HORAS, SABADO DE 7:00 A LAS 12:00 MD Y DOMINGOS CON CITA PREVIA</t>
  </si>
  <si>
    <t>2318-9834     7830-4646      7454-1219</t>
  </si>
  <si>
    <t>LABORATORIO CLINICO ERITROLAB</t>
  </si>
  <si>
    <t>DESVIO DE CONCHAGUA, LOCAL MULTICLINICA (GENEZARET), CASA #5, BARRIO SAN ANTONIO</t>
  </si>
  <si>
    <t xml:space="preserve">LUNES A VIERNES DE 6:30 A LAS 17:00 HORAS, SABADO DE 6:30 A LAS 13:00 HORAS Y DOMINGOS POR CITA PREVIA </t>
  </si>
  <si>
    <t>2656-2130     7989-9241</t>
  </si>
  <si>
    <t>LABORATORIO DE ANÁLISIS CLINICOS HEMOCLIN</t>
  </si>
  <si>
    <t>25 avenida norte, edificio d, local 115-a, condominio medicentro La Esperanza, San Salvador</t>
  </si>
  <si>
    <t xml:space="preserve">LUNES A VIERNES DE 6:30AM A LAS 4:00PM  Y SABADO DE 6:30AM A LAS 1:00PM </t>
  </si>
  <si>
    <t>7398-7625   2528-3500</t>
  </si>
  <si>
    <t>LABORATORIO CLINICO ESQUIVEL</t>
  </si>
  <si>
    <t>4A. AVENIDA NORTE, FRENTE A UNIDAD DE SALUD</t>
  </si>
  <si>
    <t xml:space="preserve">AHUACHAPÁN </t>
  </si>
  <si>
    <t>LUNES A VIERNES DE 6:30 A LAS 16:30 HORAS Y SABADO DE LAS 6:30 A LAS 13:00 HORAS</t>
  </si>
  <si>
    <t>7293-7330    7489-5816</t>
  </si>
  <si>
    <t>LABORATORIO CLINICO DEL CID</t>
  </si>
  <si>
    <t>CALLE PRINCIPAL, CANTON SAN PEDRO</t>
  </si>
  <si>
    <t xml:space="preserve">CHIRILAGUA </t>
  </si>
  <si>
    <t>LUNES A SABADO DE LAS 6:30 A LAS 13:00 HORAS Y DOMINGO DE LAS 8:00 A LAS 12:00 MD</t>
  </si>
  <si>
    <t>2619-9702   7937-5245</t>
  </si>
  <si>
    <t>LABORATORIO DE ANALISIS CLINICO BETHANIA</t>
  </si>
  <si>
    <t>3A. CALLE PONIENTE, EDIFICIO 2-2, PLAZA BAHIA, LOCAL #8, BARRIO EL CENTRO, CIUDAD Y DEPTO. DE LA UNION</t>
  </si>
  <si>
    <t xml:space="preserve">LUNES A VIERNES DE 7:00 A LAS 15:00 HORAS Y SABADO DE 7:00 A LAS 12:00 MD                 DIAS DE ASUETO Y DIAS FESTIVOS POR CITA </t>
  </si>
  <si>
    <t>6050-1665</t>
  </si>
  <si>
    <t>LABORATORIO CLINICO DIAGNOSTICO LA FE</t>
  </si>
  <si>
    <t>16 CALLE PONIENTE Y AVENIDA MONSEÑOR ROMERO #316, BARRIO SAN FRANCISCO</t>
  </si>
  <si>
    <t>LUNES A VIERNES 6:00 A LAS 16:00 HORAS SIN CERRAR AL MEDIO DIA  Y SABADO DE 6:00 A LAS 12:30 HORAS</t>
  </si>
  <si>
    <t>2661-4504</t>
  </si>
  <si>
    <t>LABORATORIO DIAGNOSTICO JIMENEZ</t>
  </si>
  <si>
    <t>BARRIO EL CENTRO, CALLE PRINCIPAL</t>
  </si>
  <si>
    <t>SAN JUAN TALPA</t>
  </si>
  <si>
    <t>LUNES A VIERNES DE LAS 7:00 A LAS 3:00 PM Y SABADO DE LAS 7:00 AM A LAS 12:00 MD</t>
  </si>
  <si>
    <t>2330-5351       7283-2780</t>
  </si>
  <si>
    <t>LABORATORIO CLINICO PROFESIONAL LOURDES</t>
  </si>
  <si>
    <t>4A. CALLE ORIENTE Y 2A. AVENIDA NORTE, LOCAL #4, LOURDES COLON, DEPTO. DE LA LIBERTAD</t>
  </si>
  <si>
    <t xml:space="preserve">COLON </t>
  </si>
  <si>
    <t>LUNES A VIERNES DE LAS 7:00 AM A LAS 3:00 PM Y SABADO DE LAS 7:00 AM A LAS 12:00 PM.</t>
  </si>
  <si>
    <t>2318-4907       7741-9682</t>
  </si>
  <si>
    <t>LABORATORIO CLINICO SANTA FE</t>
  </si>
  <si>
    <t>CALLE GRIMALDI #11, LOCAL #5</t>
  </si>
  <si>
    <t>2662-0463       7850-3600</t>
  </si>
  <si>
    <t>LABORATORIO CLINICO ROSALES</t>
  </si>
  <si>
    <t>CONDOMINIO MEDICENTRO LA ESPERANZA, MODULO "C" LOCAL #215,  DEPTO. DE SAN SALVADOR</t>
  </si>
  <si>
    <t>LUNES A VIERNES DE LAS 7:00 AM A LAS 3:30 PM Y SABADO DE LAS 7:00 AM A LAS 12:00 PM.</t>
  </si>
  <si>
    <t>2225-2963          6120-7915</t>
  </si>
  <si>
    <t>LABORATORIO CLINICO MEDWORK</t>
  </si>
  <si>
    <t>TERCERA CALLE PONIENTE, #3957, ENTRE LA 75 Y LA 77 AVENIDA NORTE, COLONIA ESCALON, SAN SALVADOR</t>
  </si>
  <si>
    <t xml:space="preserve">LUNES A VIERNES DE 7:00 A LAS 16:00 HORAS </t>
  </si>
  <si>
    <t>2263-8241      7743-8541</t>
  </si>
  <si>
    <t>LABORATORIO CLINICO FIGUEROA</t>
  </si>
  <si>
    <t>AVENIDA HERMANOS MARIN #6</t>
  </si>
  <si>
    <t xml:space="preserve">SAN MARTIN </t>
  </si>
  <si>
    <t xml:space="preserve">LUNES A VIERNES DE LAS 6:00 A LAS 16:00 HORAS </t>
  </si>
  <si>
    <t>7097-1552</t>
  </si>
  <si>
    <t>LABORATORIO CLINICO BETHEL</t>
  </si>
  <si>
    <t xml:space="preserve">3 AV. NORTE, BARRIO SANTIAGO, MEDIA CUADRA ANTES DEL PUESTO DE PNC, QUELEPA, SAN MIGUEL </t>
  </si>
  <si>
    <t xml:space="preserve">LUNES A VIERNES DE 7:00 A LAS 16:00 Y SABADO DE 7:00 A LAS 12:00 MD                              HORARIOS NO HABILES CON CITA PREVIA </t>
  </si>
  <si>
    <t>7941-7895</t>
  </si>
  <si>
    <t>LABORATORIO CLÍNICO HEMOANALISIS</t>
  </si>
  <si>
    <t>3ra CALLE ORIENTE N°5, BARRIO EL CENTRO, LOLOTIQUE, SAN MIGUEL</t>
  </si>
  <si>
    <t xml:space="preserve">LUNES A SABADO DE 6:00 A LAS 14:00 HORAS Y DOMINGOS POR CITA PREVIA </t>
  </si>
  <si>
    <t>7647- 7734    7927-5004</t>
  </si>
  <si>
    <t xml:space="preserve">LABORATORIO CLÍNICO UNIDAD DE DIAGNÓSTICO FAMILIAR </t>
  </si>
  <si>
    <t xml:space="preserve">13 AV. SUR Y 5° CALLE ORIENTE, CIUDAD Y DEPARTAMENTO DE SANTA ANA </t>
  </si>
  <si>
    <t>24 HORAS</t>
  </si>
  <si>
    <t>2452-7473; 7985-0376</t>
  </si>
  <si>
    <t>LABORATORIO CLÍNICO ANDRADE</t>
  </si>
  <si>
    <t>NIVEL DOS, CLÍNICA MÉDICA Y ODONTOLÓGICA ARANIVA Y SÁNCHEZ, CALLE AL ESTADIO, BARRIO LAS DELICIAS, SANTA ROSA DE LIMA, DEPARTAMENTO DE LA UNIÓN</t>
  </si>
  <si>
    <t xml:space="preserve">LUNES A VIERNES DE 7:00 A LAS 15:00 Y SABADO DE 7:00 A LAS 12:00 MD                                        SE ATIENDERÁ DOMINGO Y DÍAS FESTIVOS CON CITA PREVIA </t>
  </si>
  <si>
    <t>7055-7873</t>
  </si>
  <si>
    <t>LABORATORIO CLINICO LABCOM SUCURSAL #3</t>
  </si>
  <si>
    <t>VEINTICINCO AVENIDA NORTE, NUMERO SEISCIENTOS CUARENTA, CONDOMINIOS CLÍNICAS MÉDICAS, LOCAL DIECISÉIS-A, CIUDAD Y DEPARTAMENTO DE SAN SALVADOR</t>
  </si>
  <si>
    <t>LUNES A VIERNES DE 6:30AM A LAS 5:00 PMY SABADO DE 6:30AM A LAS 12:00 MD</t>
  </si>
  <si>
    <t>2562-2057    7872-4043</t>
  </si>
  <si>
    <t>LABORATORIO DE ANALISIS CLINICO HENDRYKS</t>
  </si>
  <si>
    <t>FINAL 4A. AV. SUR, BARRIO LOS REMEDIOS, SANTA ELENA, DEPTO. DE USULUTAN</t>
  </si>
  <si>
    <t>LUNES A VIERNES DE LAS 6:00 AM A LAS 5:00 PM</t>
  </si>
  <si>
    <t xml:space="preserve">7874-8258        2663-4042 </t>
  </si>
  <si>
    <t>LABORATORIO CLINICO CLIVID</t>
  </si>
  <si>
    <t>AVENIDA BERNAL, PLAZA COMERCIAL ALCALA, LOCAL #202</t>
  </si>
  <si>
    <t>LUNES A VIERNES DE LAS 7:00 AM A LAS 5:00 PM Y SABADO DE LAS 7:00 AM A LAS 12:00 PM.</t>
  </si>
  <si>
    <t>2274-5171     7927-8223</t>
  </si>
  <si>
    <t>LABORATORIO CLINICO MAX BLOCH SUCURSAL MULTIPEDIATRICA</t>
  </si>
  <si>
    <t>81 AVENIDA SUR Y CALLE JUAN JOSÉ CAÑAS, FRENTE A ENTRADA DEL HOSPITAL DE LA MUJER, LOCAL N° 1</t>
  </si>
  <si>
    <t>2564-6000     7786-0988</t>
  </si>
  <si>
    <t>LABORATORIO CLINICO MAX BLOCH, SUCURSAL SANTA ELENA</t>
  </si>
  <si>
    <t>CENTRO COMERCIAL SANTA ELENA, LOCAL #113, BOULEVARD SANTA ELENA, ANTIGUO CUSCATLAN, DPTO. DE LA LIBERTAD</t>
  </si>
  <si>
    <t xml:space="preserve">ANTIGUO CUSCATLAN </t>
  </si>
  <si>
    <t>LUNES A VIERNES DE 6:30 A LAS 18:00 HORAS, SABADO DE 6:30 A LAS 13:00 HORAS Y DOMINGO DE 7:00 A LAS 13:00 HORAS</t>
  </si>
  <si>
    <t>2289-3333     7786-2264      7584-5942</t>
  </si>
  <si>
    <t>LABORATORIO CLINICO CAMIRLAB</t>
  </si>
  <si>
    <t>27a AVENIDA NORTE Y 25a CALLE PONIENTE, MODULO L, LOCAL #218, MEDICENTRO LA ESPERANZA, SAN SALVADOR</t>
  </si>
  <si>
    <t>LUNES A VIERNES DE 7:00 A LAS 16:00 HORAS Y SABADO DE 7:00 A LAS 12:00 MD</t>
  </si>
  <si>
    <t>2280-8328    7838-6680</t>
  </si>
  <si>
    <t>LABORATORIO CLINICO VISAL</t>
  </si>
  <si>
    <t>JUCUAPA</t>
  </si>
  <si>
    <t>LUNES A VIERNES DE 6:30 A LAS 15:00 HORAS Y SABADO DE 6:30 A LAS 12:00 MD</t>
  </si>
  <si>
    <t>7010-7030        2665-5346</t>
  </si>
  <si>
    <t>LABORATORIO CLINICO "CAMILAB"</t>
  </si>
  <si>
    <t>LOCAL NUMERO 1 TERCERA AVENIDA NORTE, BARRIO LAS ANIMAS NUMERO 28</t>
  </si>
  <si>
    <t>CHALCHUAPA</t>
  </si>
  <si>
    <t>LUNES A SABADO DE 6:30 A LAS 17:00 HORAS Y DOMINGO DE 7:00 A LAS 12:00 MD</t>
  </si>
  <si>
    <t>7507-6195</t>
  </si>
  <si>
    <t>LABORATORIO CLINICO MAKLIN</t>
  </si>
  <si>
    <t>AVENIDA DR. DANIEL FUNES, CASA #3, BARRIO EL CENTRO, CALLE VALENTÍN VILLEGAS, CHINAMECA, SAN MIGUEL</t>
  </si>
  <si>
    <t xml:space="preserve">CHINAMECA </t>
  </si>
  <si>
    <t>LUNES A SABADO DE LAS 6:30 AM A LAS 3:00 PM</t>
  </si>
  <si>
    <t>7701-7073</t>
  </si>
  <si>
    <t>LABORATORIO CLINICO CANIZALEZ</t>
  </si>
  <si>
    <t xml:space="preserve">8° CALLE PONIENTE Y AV. ROOSEVELT NORTE, #901, CIUDAD Y DEPARATAMENTO DE SAN MIGUEL.                                             </t>
  </si>
  <si>
    <t>LUNES A VIERNES DE LAS 7:00 A LAS 16:00 HORAS</t>
  </si>
  <si>
    <t>2665-7662      7873-6279</t>
  </si>
  <si>
    <t>LABORATORIO CLINICO GERMEDIC</t>
  </si>
  <si>
    <t>13 AVENIDASUR #207 COLONIA Y CIUDAD JARDÍN, SAN MIGUEL</t>
  </si>
  <si>
    <t>LUNES A VIERNES DE 7:00 A LAS 15:30 Y SABADO DE 7:00 A LAS 3:30 PM, DOMINGO CON CITA PREVIA</t>
  </si>
  <si>
    <t>7485-3322</t>
  </si>
  <si>
    <t>LABORATORIO CLINICO OXELOTLAN</t>
  </si>
  <si>
    <t>AV. GREGORIO MELARA #5</t>
  </si>
  <si>
    <t>LUNES A VIERNES DE LAS 6:30 A LAS 16:00 HORAS, SABADO DE LAS 6:30 A LAS 12:00 Y DOMINGO DE LAS 7:00 A LAS 11:00 HORAS.</t>
  </si>
  <si>
    <t>2624-7936     6438-0816</t>
  </si>
  <si>
    <t>LABORATORIO CLINICO PROFESIONAL ESPECIALIZADO SUC.1</t>
  </si>
  <si>
    <t xml:space="preserve">4° CALLE PTE., #14, BARRIO EL CALVADIOR, ILOBASCO, CABAÑAS </t>
  </si>
  <si>
    <t xml:space="preserve">CABAÑAS </t>
  </si>
  <si>
    <t xml:space="preserve">LUNES A VIERNES DE LAS 7:00 AM A LAS 3:00 PM, SABADO, DE 07:00 A 12:00 </t>
  </si>
  <si>
    <t>2384-2376; 7611-0824</t>
  </si>
  <si>
    <t xml:space="preserve">LABORATORIO CLÍNICO LA PAZ </t>
  </si>
  <si>
    <t>3RA CALLE PONIENTE BIS, N°105, CALLE EL TAMARINDO, BARRIO LA MERCED, SAN MIGUEL</t>
  </si>
  <si>
    <t>LUNES A VIERNES DE 7:00 A LAS 16:00 Y SABADO DE 7:00 A LAS 13:00 MD</t>
  </si>
  <si>
    <t>7209-2061; 7720-8460</t>
  </si>
  <si>
    <t xml:space="preserve">LABORATORIO CLÍNICO SOCIEDAD </t>
  </si>
  <si>
    <t>1ª CALLE PONIENTE, AVENIDA GERARDO BARRIOS, BARRIO EL CENTRO, SOCIEDAD, DPTO. DE MORAZAN</t>
  </si>
  <si>
    <t xml:space="preserve">SOCIEDAD </t>
  </si>
  <si>
    <t>LUNES A VIERNES DE 6:30 A LAS 14:00 HORAS Y SABADO DE 6:30 A LAS 12:00 MD</t>
  </si>
  <si>
    <t>7729-6548</t>
  </si>
  <si>
    <t>LABORATORIO CLINICO NUEVA VIDA</t>
  </si>
  <si>
    <t>BARRIO EL CENTRO, CALLE PRINCIPAL JULIO VENTURA</t>
  </si>
  <si>
    <t>JOCORO</t>
  </si>
  <si>
    <t>LUNES A VIERNES DE LAS 6:30 A LAS 16:00 HORAS Y SABADO DE LAS 6:30 AM A LAS 12:00 MD</t>
  </si>
  <si>
    <t xml:space="preserve">2650-0781 </t>
  </si>
  <si>
    <t>LABORATORIO CLINICO BIO ANALISIS</t>
  </si>
  <si>
    <t>SEGUNDA CALLE PONIENTE, BARRIO EL CENTRO, CASA #1, JIQUILISCO, USULUTAN</t>
  </si>
  <si>
    <t>JIQUILISCO</t>
  </si>
  <si>
    <t>LUNES A VIERNES DE 6:00 A LAS 16:00 HORAS, SABADO Y DOMINGO DE 6:00 A LAS 12:00 MD</t>
  </si>
  <si>
    <t>2663-9737    7759-6028</t>
  </si>
  <si>
    <t>LABORATORIO CLINICO CRISTO REY</t>
  </si>
  <si>
    <t>REPARTO SAN FERNANDO, POLIGONO "A", CALLE A LA FUENTE, CASA # 7, SOYAPANGO, SAN SALVADOR</t>
  </si>
  <si>
    <t>7720-0255    2292-7823</t>
  </si>
  <si>
    <t>INLAB LABORATORIO CLINICO</t>
  </si>
  <si>
    <t>SEGUNDA CALLE PONIENTE, NUMERO SEIS, SEGUNDA PLANTA, LOCAL FARMACIA SAN NICOLAS, FRENTE AL BANCO AGRICOLA, COJUTEPEQUE, CUSCATLAN</t>
  </si>
  <si>
    <t xml:space="preserve">LUNES A VIERNES DE 6:30 A LAS 16:00 HORAS, SABADO DE 6:30 A LAS 12:00 MD Y DOMINGO DE 8:00 A LAS 12:00 MD </t>
  </si>
  <si>
    <t>2372-0107         7035-0972           6148-7570</t>
  </si>
  <si>
    <t>LABORATORIO CLINICO SAN JUAN PABLO II</t>
  </si>
  <si>
    <t>AVENIDA ZALDIVAR BARRIO GASPAR, MEDIA CUADRA AL NORTE DE IGLESIA PARROQUIAL DE SAN ALEJO</t>
  </si>
  <si>
    <t>SAN ALEJO</t>
  </si>
  <si>
    <t>LUNES A SABADO DE 7:00 A LAS 16:00 HORAS Y DOMINGO SOLO CON CITA PREVIA</t>
  </si>
  <si>
    <t>7683-9014</t>
  </si>
  <si>
    <t>LABORATORIO CLINICO PROFESIONAL ESPECIALIZADO MATRIZ</t>
  </si>
  <si>
    <t>91 AVENIDA NORTE #117, COL. ESCALON, CIUDAD Y DEPTO. DE SAN SALVADOR</t>
  </si>
  <si>
    <t>2263-8230     7803-0383</t>
  </si>
  <si>
    <t>JB LABORATORIO CLINICO</t>
  </si>
  <si>
    <t>21 CALLE PONIENTE #1633, FRENTE A KINDER AMIGUITOS, 1 CUADRA ARRIBA DEL POLLO REAL</t>
  </si>
  <si>
    <t>6420-6568</t>
  </si>
  <si>
    <t>LABORATORIO CLÍNICO EXAMINA</t>
  </si>
  <si>
    <t>AVENIDA CRESCENCIO MIRANDA, 19 A BARRIO EL CENTRO, SAN VICENTE</t>
  </si>
  <si>
    <t>LUNES A VIERNES DE LAS 6:30  A LAS 15:30 PM, SABADO DE LAS 7:00 A LAS 12:00 MD Y DOMINGO POR CITA PREVIA</t>
  </si>
  <si>
    <t>7815-2569</t>
  </si>
  <si>
    <t>LABORATORIO ALEGRIA FUENTES</t>
  </si>
  <si>
    <t>3a avenida sur #26-10, puerto de la libertad, la libertad</t>
  </si>
  <si>
    <t xml:space="preserve">LUNES A SABADO DE 7:00 A LAS 15:30 HORAS Y DOMINGO UNICAMENTE POR CITA  </t>
  </si>
  <si>
    <t>2325-8080       7729-7821</t>
  </si>
  <si>
    <t>LABORATORIO CLINICO ANALISYS CENTER</t>
  </si>
  <si>
    <t>AVENIDA 5 DE NOVIEMBRE Nº38, BARRIO LA CRUZ</t>
  </si>
  <si>
    <t xml:space="preserve">SANTO DOMINGO </t>
  </si>
  <si>
    <t>2333-0470    7039-0737</t>
  </si>
  <si>
    <t>LABORATORIO CLINICO DIVINA TRINIDAD</t>
  </si>
  <si>
    <t>3A. AVENIDA NORTE, BARRIO EL CALVARIO</t>
  </si>
  <si>
    <t xml:space="preserve">SAN LUIS DE LA REINA </t>
  </si>
  <si>
    <t>LUNES A SABADO DE 6:30 A LAS 17:30, FUERA DE HORARIO POR CITA</t>
  </si>
  <si>
    <t>7642-6183</t>
  </si>
  <si>
    <t>LABORATORIO CLINICO ZUNIGA</t>
  </si>
  <si>
    <t>COLONIA SAN CARLOS, PJE. SAN LUIS #27, CASERIO FICTICIO</t>
  </si>
  <si>
    <t>LUNES A SABADO DE 6:00 A LAS 16:00 HORAS</t>
  </si>
  <si>
    <t>2669-2890</t>
  </si>
  <si>
    <t>LABORATORIO DE ANALISIS CLINICO ORELLANA</t>
  </si>
  <si>
    <t>AVENIDA DR. DANIEL FUNES Y TERCERA CALLE PONIENTE, NUMERO 10, CUADRA Y MEDIA AL SUR DE LA PNC DE CHINAMECA, SAN MIGUEL</t>
  </si>
  <si>
    <t>LUNES A VIERNES DE 6:00 A LAS 15:00 HORAS, SABADO DE 6:00 A LAS 12:00 MD Y DOMINGO ÚNICAMENTE POR CITAS</t>
  </si>
  <si>
    <t>2631-6804</t>
  </si>
  <si>
    <t>LABORATORIO CLINICO ESPECIALIZADO LA ASUNCION</t>
  </si>
  <si>
    <t>5A. CALLE ORIENTE, BARRIO EL ZAPOTE</t>
  </si>
  <si>
    <t>LUNES A VIERNES DE 7:00AM A 3:00PM Y SABADO DE 7:00AM A 12:00 MD, HORARIOS NO LABORALES CON CITA PREVIA</t>
  </si>
  <si>
    <t>7683-1842      7591-4290</t>
  </si>
  <si>
    <t xml:space="preserve"> LABORATORIO DE ANALISIS CLINICOS ALVARADO</t>
  </si>
  <si>
    <t>BARRIO EL CENTRO AVENIDA ANASTACIO AQUINO CASA #56, SANTIAGO NONUALCO, LA PAZ</t>
  </si>
  <si>
    <t xml:space="preserve">SANTIAGO NONUALCO </t>
  </si>
  <si>
    <t>LUNES A VIERNES DE 6:45 A LAS 15:00 HORAS</t>
  </si>
  <si>
    <t>7415-8210</t>
  </si>
  <si>
    <t>LABORATORIO CLINICO RUIZ</t>
  </si>
  <si>
    <t>BARRIO EL CENTRO, CALLE PRINCIPAL, A MEDIA CUADRA DE JUZGADOS DE PAZ, YOLOAQUIN, MORAZAN</t>
  </si>
  <si>
    <t xml:space="preserve">YOLOAQUÍN </t>
  </si>
  <si>
    <t>LUNES A VIERNES  DE 6:00 A LAS 14:00 HORAS, SABADOS DE LAS 06:00 A LAS 12:00 HORAS</t>
  </si>
  <si>
    <t>2680-6520</t>
  </si>
  <si>
    <t>LABORATORIO CLINICO DIVINA PROVIDENCIA</t>
  </si>
  <si>
    <t>PRIMERA CALLE PONIENTE 4-8 BARRIO SAN CARLOS, LA UNIÓN</t>
  </si>
  <si>
    <t>LUNES A VIERNES DE 7:00 A LAS 17:00 HORAS, SABADO DE 7:00 A LAS 16:00 HORAS Y DOMINGOS UNICAMENTE POR CITAS</t>
  </si>
  <si>
    <t>2612-9279       7524-8026     7169-8708</t>
  </si>
  <si>
    <t>LABORATORIO DE ANALISIS CLINICO REYES</t>
  </si>
  <si>
    <t>CALLE NATIVIDAD MAJANO, BARRIO EL CENTRO CONTIGUO A BANCO PROMERICA, OSICALA, MORAZÁN</t>
  </si>
  <si>
    <t xml:space="preserve">LUNES A VIERNES DE 6:00 A LAS 16:00 </t>
  </si>
  <si>
    <t>2658-8017; 7563-4757</t>
  </si>
  <si>
    <t>LABORATORIO DE DIAGNOSTICO REYES</t>
  </si>
  <si>
    <t>PRIMERA AVENIDA SUR, N°2-5, BARRIO EL CENTRO, LA UNION</t>
  </si>
  <si>
    <t>LUNES A VIERNES DE 7:00 A LAS 15:30 HORAS, SABADO  DE 7:00 A LAS 13:00 HORAS Y DOMINGO SOLO POR CITA PREVIA</t>
  </si>
  <si>
    <t>7786-1978</t>
  </si>
  <si>
    <t>LABORATORIO CLINICO BIOQUIMICO SAN ANTONIO</t>
  </si>
  <si>
    <t>4ª CALLE ORIENTE #4, SEGUNDA PLANTA, BARRIO SAN ANTONIO DPTO. DE CHALATENANGO</t>
  </si>
  <si>
    <t>LUNES A VIERNES DE 7:00 A LAS 14:00 HORAS</t>
  </si>
  <si>
    <t>2301-1139    7859-1770</t>
  </si>
  <si>
    <t>LABORATORIO CLINICO SAN MARCOS</t>
  </si>
  <si>
    <t>6A. CALLE ORIENTE, BARRIO SAN SEBASTIAN, SIN NÚMERO, DPTO. DE AHUACHAPAN</t>
  </si>
  <si>
    <t>LUNES A SABADO DE 7:00 A LAS 17:00 HORAS Y DOMINGO DE 7:00 A LAS 13:00 HORAS</t>
  </si>
  <si>
    <t>2413-0143        7538-7805</t>
  </si>
  <si>
    <t>LABORATORIO CLINICO Y CITOLOGICO SHALOM</t>
  </si>
  <si>
    <t>5ª AVENIDA NORTE, CASA #302, BARRIO SAN FELIPE, CIUDAD Y DPTO. DE SAN MIGUEL</t>
  </si>
  <si>
    <t xml:space="preserve">LUNES A VIERNES DE 7:00 A LAS 15:00 HORAS Y SABADO DE 7:00 A LAS 12:00 MD </t>
  </si>
  <si>
    <t>7464-9974</t>
  </si>
  <si>
    <t>LABORATORIO DE ANALISIS CLINICO GENESIS</t>
  </si>
  <si>
    <t>4° AV. SUR, BARRIO EL CENTRO, CALLE PRINCIPAL PRESBITERO LUIS F. BUCHALET, OSICALA, DPTO. DE MORAZAN</t>
  </si>
  <si>
    <t>LUNES A SABADO DE 7:00 A LAS 17:00 HORAS Y DOMINGOS UNICAMENTE CON CITA PREVIA</t>
  </si>
  <si>
    <t>7874-1268</t>
  </si>
  <si>
    <t>LABORATORIO CLINICO MORAZAN</t>
  </si>
  <si>
    <t>6a. CALLE ORIENTE Y AVENIDA THOMPSON "S"</t>
  </si>
  <si>
    <t>2654-0109    7851-2550</t>
  </si>
  <si>
    <t>LABORATORIO CLINICO MEDISALUD</t>
  </si>
  <si>
    <t>3A. CALLE PONIENTE, CASA #10, BARRIO EL CALVARIO</t>
  </si>
  <si>
    <t>2665-9800</t>
  </si>
  <si>
    <t>LABORATORIO CLINICO MEDISALUD SUCURSAL N°1</t>
  </si>
  <si>
    <t>BARRIO EL CENTRO, SAN LUIS DE LA REINA DEPARTAMENTO DE SAN MIGUEL</t>
  </si>
  <si>
    <t>2680-1922</t>
  </si>
  <si>
    <t>LABORATORIO CLÍNICO DIAGNOSTICLAB</t>
  </si>
  <si>
    <t>CENTRO COMERCIAL, PLAZA SOYAPANGO 1, LOCAL BODEG S-H, SOYAPANGO, SAN SALVADOR</t>
  </si>
  <si>
    <t>LUNES A VIERNES DE 7:00 A LAS 17:00 HORAS, SABADO, DE LAS 7:00 A LAS 3:00 PM, DOMINGO DE 07:00 A LAS 12:00 MD</t>
  </si>
  <si>
    <t>2277-5749; 7705-0630</t>
  </si>
  <si>
    <t>LABORATORIO CLINICO CENTRO MEDICO DE ORIENTE</t>
  </si>
  <si>
    <t>AVENIDA ROOSEVELT SUR #204</t>
  </si>
  <si>
    <t>2660-1200 EXT 192 Y 206      WHA: 7216-8698</t>
  </si>
  <si>
    <t>LABORATORIO CLINICO MASTER-LAB SUCURSAL 1</t>
  </si>
  <si>
    <t>25 AV. NORTE Y 3° CALLE PTE., PLAZA INTERMEDICA, LOCAL 102-D</t>
  </si>
  <si>
    <t>LUNES A VIERNES DE 7:00AM A LAS 5:00PM SIN CERRAR AL MEDIO DIA Y SABADO DE 7:00PM A LAS 12:00 MD</t>
  </si>
  <si>
    <t>2222-8474        6193-4515</t>
  </si>
  <si>
    <t>ANALISIS CLINICOS JARQUIN</t>
  </si>
  <si>
    <t xml:space="preserve">GUZAPA </t>
  </si>
  <si>
    <t xml:space="preserve">LUNES A VIERNES DE 7:00 A LAS 16:00 HORAS, SABADO DE 7:00 A LAS 15:00 HORAS Y DOMINGO DE 7:00 A LAS 11:00 HORAS </t>
  </si>
  <si>
    <t>2345-9052    6968-1464</t>
  </si>
  <si>
    <t>LABORATORIO CLINICO ANALIZA SANTA ANA 2</t>
  </si>
  <si>
    <t>LUNES A VIERNES DE 6:00 A LAS 17:00 HORAS, SABADO DE 6:30 A LAS 14:00 HORAS Y DOMINGOS DE LAS 7:00 A LAS 12:00 MD</t>
  </si>
  <si>
    <t>LABORATORIO CLINICO JARED</t>
  </si>
  <si>
    <t>CALLE GIRÓN, SALIDA LA MARQUESA, BARRIO EL CALVARIO, SANTA ROSA DE LIMA, LA UNIÓN</t>
  </si>
  <si>
    <t xml:space="preserve">LUNES A SABADO DE 6:30 A LAS 16:00 </t>
  </si>
  <si>
    <t>7583-6934</t>
  </si>
  <si>
    <t>LABORATORIO CLINICO CENTROLAB ESPECIALIDADES DIAGNOSTICAS SUCURSAL 1</t>
  </si>
  <si>
    <t>25 AVENIDA NORTE #816</t>
  </si>
  <si>
    <t>LUNES A VIERNES DE 6:30AM A LAS 5:00 PM Y SABADO DE 6:30AM A LAS 1:00PM</t>
  </si>
  <si>
    <t xml:space="preserve"> 2225-0913   6965-4565</t>
  </si>
  <si>
    <t>LABORATORIO DE ANALISIS CLINICOS MATUS</t>
  </si>
  <si>
    <t>1a. AVENIDA SUR #401, BARRIO LA MERCED</t>
  </si>
  <si>
    <t xml:space="preserve">LUNES A VIERNES DE LAS 6:30 A LAS 17:00PM Y SABADO DE 6:30 A LAS 13:00 HORAS </t>
  </si>
  <si>
    <t>2661-8511    7573-1477</t>
  </si>
  <si>
    <t>LABORATORIO CLINICO VILLA-RIOS</t>
  </si>
  <si>
    <t>CARRETERA PANAMERICANA, CANTON SAN ANTONIO SILVA,PLAZA MEDICA VILLATORO 2° NIVEL, SAN MIGUEL</t>
  </si>
  <si>
    <t xml:space="preserve">LUNES A VIERNES DE 7:00AM A 3:00PM </t>
  </si>
  <si>
    <t>2613-7467      7595-3187</t>
  </si>
  <si>
    <t>LABORATORIO CLINICO PRO-FAMILIA SUC.8</t>
  </si>
  <si>
    <t>SEGUNDA CALLE ORIENTE Y QUINTA AVENIDA SUR NUMERO TRES-TRES, BARRIO EL CENTRO</t>
  </si>
  <si>
    <t xml:space="preserve">LUNES A VIERNES DE 7:00 A LAS 16:00 HORAS Y SABADO DE LAS 7:00 A LAS 11:00 HORAS  </t>
  </si>
  <si>
    <t>7674-1681</t>
  </si>
  <si>
    <t>LABORATORIO CLINICO PRO-FAMILIA SUC.5</t>
  </si>
  <si>
    <t>7A. AVENIDA SUR #503, BARRIO LA MERCED,DPTO. DE SAN MIGUEL</t>
  </si>
  <si>
    <t xml:space="preserve">LUNES A VIERNES DE 7:00AM A 4:00PM Y SABADO DE 7:00AM A 11:00 MD </t>
  </si>
  <si>
    <t>7674-1072</t>
  </si>
  <si>
    <t>LABORATORIO CLÍNICO DIAGNOSTICO-MED</t>
  </si>
  <si>
    <t>CALLE PRINCIPAL CONTIGUO A CASA COMUNAL, EL CENTRO TONGOLONA, MONCAGUA, SAN MIGUEL</t>
  </si>
  <si>
    <t xml:space="preserve">MONCAGUA </t>
  </si>
  <si>
    <t xml:space="preserve">LUNES A SABADO DE 6:45 A LAS 15:30 </t>
  </si>
  <si>
    <t xml:space="preserve"> 6126-1108</t>
  </si>
  <si>
    <t>LABORATORIO SEGOVIA SUCURSAL TUSCANIA</t>
  </si>
  <si>
    <t>CENTRO COMERCIAL PIAZZA CENTRALE, LOCAL 109, VIA DEL CORSO, KILOMETRO DIECISEIS Y MEDIO, CARRETERA AL PUERTO DE LA LIBERTAD, ZARAGOZA, LA LIBERTAD, CONTIGUO A LA RESIDENCIAL VILLA Y VALLE TUSCANIA</t>
  </si>
  <si>
    <t>2240-2630     6062-6816</t>
  </si>
  <si>
    <t>LABORATORIO CLINICO SEGOVIA</t>
  </si>
  <si>
    <t>25 AV. NTE. #803</t>
  </si>
  <si>
    <t xml:space="preserve">LUNES A VIERNES DE 6:30 A LAS 17:00 HORAS </t>
  </si>
  <si>
    <t>2240-2604      7270-2429</t>
  </si>
  <si>
    <t>LABORATORIO SEGOVIA SUCURSAL SANTA TECLA</t>
  </si>
  <si>
    <t>CENTRO COMERCIAL PLAZA CAFETALON, LOCAL CUATRO, PRIMER NIVEL, 7a AVENIDA NORTE Y 3a CALLE PONIENTE, BARRIO BELEN, SANTA TECLA, LA LIBERTAD</t>
  </si>
  <si>
    <t>2240-2620       6062-6818</t>
  </si>
  <si>
    <t>LABORATORIO CLINICO CENTRO PEDIATRICO</t>
  </si>
  <si>
    <t>FINAL DIAGONAL DR. LUIS EDMUNDO VÁSQUEZ, #222, URBANIZACION LA ESPERANZA</t>
  </si>
  <si>
    <t xml:space="preserve">ABIERTO LAS 24 HORAS DE LUNES A DOMINGO </t>
  </si>
  <si>
    <t xml:space="preserve">  2530-2013        7133-9036</t>
  </si>
  <si>
    <t>BIO QUIM</t>
  </si>
  <si>
    <t>CALLE PPAL., BARRIO SAN LUIS, #44, NUEVA GUADALUPE, SAN MIGUEL</t>
  </si>
  <si>
    <t>NUEVA GUADALUPE</t>
  </si>
  <si>
    <t xml:space="preserve">LUNES A VIERNES DE 7:00AM A 16:00 HORAS </t>
  </si>
  <si>
    <t>7449-5364</t>
  </si>
  <si>
    <t>LABORATORIO CLINICO ALFA-LAB</t>
  </si>
  <si>
    <t>4A. AVENIDA SUR, CASA #7, CONTIGUO A COLEGIO SAN PABLO</t>
  </si>
  <si>
    <t>LUNES A VIERNES DE 7:00 A LAS 17:00 HORAS, SABADO DE 7:00 A LAS 12:00 MD Y DOMINGOS SOLO POR CITA PREVIA</t>
  </si>
  <si>
    <t>2258-9958      7635-9255</t>
  </si>
  <si>
    <t>LABORATORIO CLINICO VARLAB</t>
  </si>
  <si>
    <t xml:space="preserve">CALLE JOSÉ MARIANO MÉNDEZ Y AVENIDA INDEPENDENCIA SUR, #1 , SANTA ANA </t>
  </si>
  <si>
    <t xml:space="preserve">LUNES A VIERNES DE 7:00 A LAS 17:00 HORAS Y SABADO DE 7:00AM A 12:00 MD </t>
  </si>
  <si>
    <t>6002-4633</t>
  </si>
  <si>
    <t>LABORATORIO CLINICO DE ESPECIALIDADES SANTA CATARINA</t>
  </si>
  <si>
    <t>4A. AVENIDA NORTE, BARRIO LA PARROQUIA CIUDAD Y DEPARTAMENTO DE USULUTÁN</t>
  </si>
  <si>
    <t>LUNES A VIERNES DE 6:00 A LAS 16:00 HORAS Y SABADO DE 6:00 A LAS 12:00 MD</t>
  </si>
  <si>
    <t>2624-3618</t>
  </si>
  <si>
    <t>LABORATORIO CLINICO ESPEMEDIC</t>
  </si>
  <si>
    <t>DIAGONAL DR. ARTURO ROMERO, COLONIA MEDICA, CASA #301, CIUDAD Y DPTO. DE SAN SALVADOR</t>
  </si>
  <si>
    <t>2225-1717</t>
  </si>
  <si>
    <t>LABORATORIO CLÍNICO PRO-FAMILIA SUCURSAL Nº 6</t>
  </si>
  <si>
    <t>PLAZA COMERCIAL SANTA ANA, 4ª CALLE PTE. #4, SAN FRANCISCO GOTERA, DPTO. DE MORAZAN</t>
  </si>
  <si>
    <t xml:space="preserve">LUNES A VIERNES DE 7:00 A LAS 16:00 HORAS Y SABADO DE 7:00 A LAS 11:00 HORAS </t>
  </si>
  <si>
    <t>2654-0534</t>
  </si>
  <si>
    <t>LABORATORIO CLINICO CONTRERAS</t>
  </si>
  <si>
    <t>BARRIO NUEVO, FRENTE A UNIDAD DE SALUD DE ANAMOROS, DPTO. DE LA UNION</t>
  </si>
  <si>
    <t>7250-2789</t>
  </si>
  <si>
    <t>LABORATORIO CLINICO ANALIZA LOURDES</t>
  </si>
  <si>
    <t>KILOMETRO 24 Y MEDIO, CARRETERA A SANTA ANA, CENTRO COMERCIAL EL ENCUENTRO LOURDES, LOCAL 19, LOURDES, COLON, LA LIBERTAD</t>
  </si>
  <si>
    <t>LUNES A VIERNES DE 6:30 A LAS 17:00 HORAS, SABADO DE 6:30 A LAS 14:00 HORAS Y DOMINGOS DE LAS 7:00 A LAS 12:00 MD</t>
  </si>
  <si>
    <t>LABORATORIO CLINICO JC CASA DE LA SALUD</t>
  </si>
  <si>
    <t>4A. CALLE ORIENTE #29, BARRIO SAN ANTONIO</t>
  </si>
  <si>
    <t>2301-0156      7582-5856</t>
  </si>
  <si>
    <t>LABORATORIO CLINICO BIODIAGNOSTICO RIVERA</t>
  </si>
  <si>
    <t>1° CALLE PONIENTE SESENTA Y UNO AVENIDA NORTE, COLONIA ESCALON, NUMERO DOSCIENTOS DOS</t>
  </si>
  <si>
    <t>LUNES A VIERNES DE 8:00 A LAS 16:00 HORAS Y SABADO DE LAS 8:00 A LAS 12:00, FUERA DEL HORARIO UNICAMENTE POR CITA PREVIA</t>
  </si>
  <si>
    <t>7214-7132     2130-0770</t>
  </si>
  <si>
    <t>LABORATORIO CLINICO COOMBS</t>
  </si>
  <si>
    <t>BARRIO EL CALVARIO, AVENIDA LOS ANGELES A 100 METROS AL SUR DEL CENTRO ESCOLAR FRANCISCO BARRUNDIA</t>
  </si>
  <si>
    <t>EL SAUCE</t>
  </si>
  <si>
    <t>2647-7284      7837-7642</t>
  </si>
  <si>
    <t>LABORATORIO CLINICO EL NAZARENO</t>
  </si>
  <si>
    <t>COLONIA EL PORVENIR, CALLE PRINCIPAL AL CASERIO MENJIVAR, BARRIO SAN MIGUEL, ILOBASCO, CABAÑAS</t>
  </si>
  <si>
    <t xml:space="preserve">LUNES A VIERNES DE 6:30 A LAS 15:00 HORAS Y SABADO DE 6:30 A LAS 12:00 MD </t>
  </si>
  <si>
    <t>7653-8803     2327-9333</t>
  </si>
  <si>
    <t>LABORATORIO CLINICO CLIMOSAL</t>
  </si>
  <si>
    <t>6a CALLE PONIENTE #4-4</t>
  </si>
  <si>
    <t>2523-9322      7097-1696</t>
  </si>
  <si>
    <t>LABORATORIO CLINICO STANFORD</t>
  </si>
  <si>
    <t>CALLE LOS BAMBUES, POL. 3, COL. SAN FRANCISCO #3, SAN SALVADOR, SAN SALVADOR</t>
  </si>
  <si>
    <t xml:space="preserve">LUNES A VIERNES DE 7:00 A LAS 16:00 HORAS Y SABADO DE LAS 7:00 A LAS 11:00 HORAS </t>
  </si>
  <si>
    <t>2223-8750    6922-5227</t>
  </si>
  <si>
    <t>LABORATORIO CLINICO MDJ</t>
  </si>
  <si>
    <t>BARRIO EL CENTRO, CALLE PRINCIPAL, SAN LUIS LA HERRADURA, LA PAZ</t>
  </si>
  <si>
    <t>LUNES A SABADO DE 7:00 A 12:00 MD</t>
  </si>
  <si>
    <t>2365-0195; 7992-2361</t>
  </si>
  <si>
    <t>LABORATORIO CLINICO DE COJUTEPEQUE</t>
  </si>
  <si>
    <t>1a CALLE PONIENTE, BARRIO EL CENTRO #10, COJUTEPEQUE, CUSCATLAN</t>
  </si>
  <si>
    <t xml:space="preserve">LUNES A VIERNES DE 7:00AM A 4:00PM Y SABADO DE 7:00AM A 12:00 MD, SABADO Y DOMINGO ABIERTO POR CITAS </t>
  </si>
  <si>
    <t>2102-8582       7054-0670</t>
  </si>
  <si>
    <t>LABORATORIO CLINICO BRITO LOBOS</t>
  </si>
  <si>
    <t>CALLE FRANCISCO GAVIDIA #3, BARRIO EL CENTRO</t>
  </si>
  <si>
    <t>LUNES A SABADO DE 6:30 A LAS 16:00 HORAS</t>
  </si>
  <si>
    <t>2340-9187      7543-3957</t>
  </si>
  <si>
    <t>LABORATORIO CLINICO KONEMAN SUC.1</t>
  </si>
  <si>
    <t>KM. 48½, CARRETERA TRONCAL DEL NORTE, PLAZA COMERCIAL DON JON, LOCAL #6, CASERIO EL COYOLITO, TEJUTLA, DEPTO. DE CHALATENANGO</t>
  </si>
  <si>
    <t>LABORATORIO CLINICO CENTRO DE DIAGNOSTICO SUCURSAL Nº 3, SANTA ELENA</t>
  </si>
  <si>
    <t>MADRE SELVA III, ETAPA, CALLE LLAMAS DEL BOSQUE ORIENTE Y PEPETO SUR #3, SANTA ELENA, ANTIGUO CUSCATLAN, DPTO. DE LA LIBERTAD</t>
  </si>
  <si>
    <t xml:space="preserve">LUNES A VIERNES DE LAS 6:30 A LAS 18:00 HORAS, SABADO Y DOMINGO DE LAS 7:00 A LAS 13:00 HORAS </t>
  </si>
  <si>
    <t>2246-1124      6124-0373</t>
  </si>
  <si>
    <t>LABORATORIO CLINICO EL ANGEL</t>
  </si>
  <si>
    <t>BOULEVARD EMANUEL, BARRIO EL CALVARIO, EDIFICIO HOSPITAL EL ANGEL</t>
  </si>
  <si>
    <t>2684-9529     2684-9500</t>
  </si>
  <si>
    <t>LABORATORIO CLINICO HEALTHCARE</t>
  </si>
  <si>
    <t>CALLE LLAMA DEL BOSQUE, EDIFICIO VALENCIA, PRIMER NIVEL, #1, COLONIA SANTA ELENA</t>
  </si>
  <si>
    <t>LUNES A VIERNES DE 6:30 A LAS 16:30 HORAS Y SABADO DE 6:30 A LAS 12:00 MD</t>
  </si>
  <si>
    <t xml:space="preserve">2263-9221 </t>
  </si>
  <si>
    <t>LABORATORIO CLINICO NUESTRO SEÑOR DE ESQUIPULAS</t>
  </si>
  <si>
    <t xml:space="preserve">7° CALLE PTE., AV. ROSENDO VÁQUEZ, FRENTE A KIOSCO MUNICIPAL, CASA 17, BARRIO DOLORES, CHINAMECA, SAN MIGUEL </t>
  </si>
  <si>
    <t>CHINAMECA</t>
  </si>
  <si>
    <t>LUNES A SABADO DE 7:00AM A 1:00 PM Y DOMINGOS UNICAMENTO POR CITA PREVIA</t>
  </si>
  <si>
    <t xml:space="preserve">6304-0095       </t>
  </si>
  <si>
    <t>LABORTORIO CLINICO DIVINO NIÑO</t>
  </si>
  <si>
    <t>6A. CALLE PONIENTE #50, DEPTO. DE SAN VICENTE</t>
  </si>
  <si>
    <t>2393-4949      2393-0663</t>
  </si>
  <si>
    <t>LABORATORIO CLINICO DE LA CLINICA INTEGRAL DE ATENCION FAMILIAR</t>
  </si>
  <si>
    <t>PASAJE HERRERA, SIN NUMERO, COLONIA SAN ANTONIO, SANTIAGO DE MARIA, DEPTO. DE USULUTAN</t>
  </si>
  <si>
    <t xml:space="preserve">SANTIAGO DE MARIA </t>
  </si>
  <si>
    <t>LUNES A VIERNES DE 6:00 A LAS 16:00 HORAS Y SABADO DE 7:00 A LAS 13:30 HORAS</t>
  </si>
  <si>
    <t xml:space="preserve">2645-1500     2241-1919  </t>
  </si>
  <si>
    <t>LABORATORIO CLINICO HOSPITAL DE DIAGNOSTICO</t>
  </si>
  <si>
    <t>PASEO GENERAL ESCALON Y 99 AVENIDA NORTE #1-21, COLONIA ESCALON, CONDOMINIO PLAZA VILLAVICENCIO</t>
  </si>
  <si>
    <t>2506-2130</t>
  </si>
  <si>
    <t>LABORATORIO CLINICO TANYA</t>
  </si>
  <si>
    <t>BARRIO LA MERCED, 5° AV. SUR, #416 A, CIUDAD Y DEPARTAMENTO DE SAN MIGUEL</t>
  </si>
  <si>
    <t>LUNES A VIERNES DE LAS 7:00 A LAS 15:00 HORAS Y SABADO DE LAS 7:00 A LAS 12:00 MD</t>
  </si>
  <si>
    <t>2661-5135       7459-6979</t>
  </si>
  <si>
    <t>LABORATORIO DE ANALISIS CLINICOS LA CRUZ</t>
  </si>
  <si>
    <t>AVENIDA THOMPSON SUR #10, BARRIO LA CRUZ, SAN FRANCISCO GOTERA, DPTO. DE MORAZAN</t>
  </si>
  <si>
    <t xml:space="preserve">
LUNES A VIERNES DE 6:00AM A 3:00PM Y SABADO DE 7:00AM A 12:00 MD                            PRUEBAS COVID, DE LUNES A VIERNES DESPUES DE LAS 3:00 PM, SABADOS DESPUES DE LAS 12:00 PM, Y DOMINGOS POR CITA </t>
  </si>
  <si>
    <t>2654-2366</t>
  </si>
  <si>
    <t>LABORATORIO CLÍNICO DE ESPECIALIDADES SANTA ROSA DE LIMA</t>
  </si>
  <si>
    <t>CARRETERA RUTA MILITAR, BARRIO LA ESPERANZA, SALIDA A SAN MIGUEL, SANTA ROSA DE LIMA, LA UNIÓN</t>
  </si>
  <si>
    <t>ABIERTO LAS 24 HORAS DE LUNES A DOMINGO</t>
  </si>
  <si>
    <t>2683-8740      2683-8719      2683-8745        7885-2527</t>
  </si>
  <si>
    <t>LABORATORIO CLÍNICO DIVINA MISERICORDIA</t>
  </si>
  <si>
    <t>BARRIO EL CALVARIO 12° CALLE PONIENTE  Y AVENIDA JOSÉ SIMEÓN CAÑAS, LOCAL N°3, (MEDICENTRO VIROLEÑO)  ZACATECOLUCA, LA PAZ</t>
  </si>
  <si>
    <t>LUNES A SABADO DE LAS 7:00 A LAS 15:00 HORAS Y SABADO DE LAS 7:00 A LAS 12:00 MD</t>
  </si>
  <si>
    <t xml:space="preserve">7468-0503      </t>
  </si>
  <si>
    <t>LABORATORIO CLINICO HOSPITAL ORELLANA</t>
  </si>
  <si>
    <t>6 CALLE ORIENTE, #8, BARRIO LA PARROQUIA, USULUTAN</t>
  </si>
  <si>
    <t>2606-6677; 7854-4300</t>
  </si>
  <si>
    <t>LABORATORIO CLINICO MELANI</t>
  </si>
  <si>
    <t>BARRIO EL CENTRO, CASA #2</t>
  </si>
  <si>
    <t>CORINTO</t>
  </si>
  <si>
    <t xml:space="preserve">
LUNES A VIERNES DE 6:30AM A 2:00PM Y DOMINGO DE 6:30AM A 12:00 MD </t>
  </si>
  <si>
    <t>7676-4486</t>
  </si>
  <si>
    <t>LABORATORIO DE ANALISIS CLINICO LA FE</t>
  </si>
  <si>
    <t>3°AVENIDA NORTE, BARRIO EL CENTRO, MUNICIPIO DE JOATECA, MORAZÁN</t>
  </si>
  <si>
    <t>JOATECA</t>
  </si>
  <si>
    <t xml:space="preserve">LUNES A VIERNES DE 6:30AM A 14:00PM, SABADO Y DOMINGO DE 6:30AM A 12:30 MD </t>
  </si>
  <si>
    <t>LABORATORIO CLINICO CENTRO DE DIAGNOSTICO</t>
  </si>
  <si>
    <t xml:space="preserve">EDIFICIO CENTRO DE DIAGNOSTICO, LOCALES 5 Y 7, 21 CALLE PTE. Y DIAGONAL LUIS EDM,UNDO VASQUEZ, COLONIA MÉDICA, DPTO. DE SAN SALVADOR </t>
  </si>
  <si>
    <t>2234-7600     2226-6166     22225-9337     2226-2761</t>
  </si>
  <si>
    <t>LABORATORIO CLINICO PRINCIPAL</t>
  </si>
  <si>
    <t xml:space="preserve">CARRETERA RUTA MILITAR, SALIDA RUTA MILITAR, SALIDA A SAN MIGUEL, FRENTE A FERRETERIA CONTRUHIERROS, SANTA ROSA DE LIMA, LA UNIÓN </t>
  </si>
  <si>
    <t>LUNES A VIERNES DE 6:00 A LAS 18:00 HORAS Y DOMINGO DE 7:00 A LAS 18:00 HORAS</t>
  </si>
  <si>
    <t>7939-7167</t>
  </si>
  <si>
    <t>LABORATORIO CLINICO CENTRO DE DIAGNOSTICO SUC.2</t>
  </si>
  <si>
    <t>99 AVENIDA NORTE Y PASEO GENERAL ESCALON, CONDOMINIO VILLAVICENCIO PLAZA, 1ER. NIVEL, LOCAL #17</t>
  </si>
  <si>
    <t xml:space="preserve">LUNES A VIERNES DE 6:30 A LAS 18:00 HORAS Y SABADO DE 7:00 A LAS 13:00 HORAS </t>
  </si>
  <si>
    <t>2517-9708     7629-3694</t>
  </si>
  <si>
    <t>LABORATORIO CLINICO HEMATODIAGNOSTICO</t>
  </si>
  <si>
    <t>BARRIO EL CENTRO CALLE CORINTO, AVENIDA JOSE SIMEON CANAS</t>
  </si>
  <si>
    <t xml:space="preserve">NUEVA ESPARTA </t>
  </si>
  <si>
    <t>2682-3041     7700-8929</t>
  </si>
  <si>
    <t>LABORATORIO CLINICO ROMERO MATRIZ</t>
  </si>
  <si>
    <t>AVENIDA CRESCENCIO MIRANDA Y 4ª CALLE PONIENTE #2, BARRIO SAN FRANCISCO,</t>
  </si>
  <si>
    <t xml:space="preserve">LUNES A VIERNES DE 7:00 A LAS 15:30 HORAS Y SABADO DE 7:00 A LAS 11:00 HORAS </t>
  </si>
  <si>
    <t>2393-0527</t>
  </si>
  <si>
    <t>LABORATORIO CLINICO CENTRO DE DIAGNOSTICO, SUCURSAL SOYAPANGO</t>
  </si>
  <si>
    <t>CENTRO COMERCIAL PASEO VENECIA, KILOMETRO VEINTIUNO, CARRETERA DE ORO, MODULO B, LOCAL NÚMERO DIECISIETE, SOYAPANGO, SAN SALVADOR</t>
  </si>
  <si>
    <t>2213-7556     7629-6279</t>
  </si>
  <si>
    <t>LABORATORIO CLINICO LABSYSO</t>
  </si>
  <si>
    <t>COLONIA LAS ROSAS 1, PASAJE LAS MARGARITAS CASA N° 15, SAN SALVADOR</t>
  </si>
  <si>
    <t xml:space="preserve">LUNES A VIERNES DE 7:00 A LAS 17:00 HORAS Y SABADO DE 7:00 A LAS 13:00 HORAS </t>
  </si>
  <si>
    <t>2274-7129      7029-0356</t>
  </si>
  <si>
    <t>LABORATORIO CLINICO LABCLIZA</t>
  </si>
  <si>
    <t>URBANIZACION LAS AZALEAS, 29 AVENIDA NORTE #26, COLONIA ZACAMIL</t>
  </si>
  <si>
    <t>LUNES A VIERNES DE 6:30 A LAS 17:00 HORAS Y SABADO DE 6:30 A LAS 12:30 MD</t>
  </si>
  <si>
    <t>2272-6198   2272-8728</t>
  </si>
  <si>
    <t>LABORATORIO CLINICO BLANCO</t>
  </si>
  <si>
    <t>4 CALLE ORIENTE, #68 AS, FRENTE AL MERCADO MUNICIPAL, SANTA ROSA DE LIMA, LA UNION</t>
  </si>
  <si>
    <t xml:space="preserve">LUNES A VIERNES DE 7:00 A LAS 15:OO HORAS, SABADO DE 07:00 A 12:00 </t>
  </si>
  <si>
    <t xml:space="preserve">7757-3606             </t>
  </si>
  <si>
    <t>LABORATORIO CLINICO GLORIA</t>
  </si>
  <si>
    <t>1A. CALLE ORIENTE Y 3A. AVENIDA NORTE #3-2, BARRIO EL CENTRO</t>
  </si>
  <si>
    <t>LUNES A VIERNES DE 6:30 A LAS 14:30 HORAS Y SABADO DE 6:30 A LAS 12:00 MD               POR CITAS 24/7</t>
  </si>
  <si>
    <t>7223-8790</t>
  </si>
  <si>
    <t>LABORATORIO CLINICO RUBY</t>
  </si>
  <si>
    <t>CALLE PRINCIPAL, BARRIO LA PARROQUIA #2, SANTA MARIA, DPTO. DE USULUTAN</t>
  </si>
  <si>
    <t xml:space="preserve">SANTA MARÍA </t>
  </si>
  <si>
    <t>LUNES A VIERNES DE 7:00  A LAS 16:30 HORAS Y SABADO DE 7:00 A LAS 12:00 MD</t>
  </si>
  <si>
    <t>7850-4433        2624-7113</t>
  </si>
  <si>
    <t>LABORATORIO CLÍNICO MAYET</t>
  </si>
  <si>
    <t xml:space="preserve">EREGUAYQUÍN </t>
  </si>
  <si>
    <t xml:space="preserve">LUNES A VIERNES DE 6:40 A LAS 14:30 HORAS Y SABADO DE 6:50 A LAS 12:00 MD </t>
  </si>
  <si>
    <t>7531-1682</t>
  </si>
  <si>
    <t>LABORATORIO CLINICO VILLATORO</t>
  </si>
  <si>
    <t>2A AVENIDA SUR, BARRIO EL CENTRO, ANAMORÓS, LA UNIÓN</t>
  </si>
  <si>
    <t xml:space="preserve">LUNES A VIERNES DE LAS 6:00 A LAS 17:00 HORAS, SABADO DE LAS 6:00 A LAS 16:00 HORAS Y DOMINGO DE LAS 6:00 A LAS 11:00 HORAS </t>
  </si>
  <si>
    <t>7515-4177</t>
  </si>
  <si>
    <t>LABORATORIO CLINICO SERPROLAB</t>
  </si>
  <si>
    <t xml:space="preserve">LUNES A VIERNES DE 7:00 A LAS 16:00 HORAS Y SABADO DE 7:00 A LAS 12:00 MD, FUERA DEL HORARIO SOLO POR CITAS </t>
  </si>
  <si>
    <t>7472-1411</t>
  </si>
  <si>
    <t>LABORATORIO CLINICO JOSUE</t>
  </si>
  <si>
    <t xml:space="preserve">CALLE PANAMERICANA #7, BARRIO EL ROSARIO, CIUDAD ARCE, LA LIBERTAD </t>
  </si>
  <si>
    <t>2330-9964</t>
  </si>
  <si>
    <t>BIOMEDY SUCURSAL #1</t>
  </si>
  <si>
    <t>3 CALLE ORIENTE, #19, FRENTE AL PARQUE CENTRAL, A LA PAR DE FARMACIA NUEVA SAN MIGUEL, ILOBASCO, CABAÑAS</t>
  </si>
  <si>
    <t xml:space="preserve">ILOBASCO </t>
  </si>
  <si>
    <t>7063-3199       7064-4736</t>
  </si>
  <si>
    <t>LABORATORIO CLINICO BIOMEDY</t>
  </si>
  <si>
    <t>BARRIO EL CENTRO, CALLE GERARDO BARRIOS</t>
  </si>
  <si>
    <t xml:space="preserve">LA PALMA </t>
  </si>
  <si>
    <t>6001-7122        7880-1594</t>
  </si>
  <si>
    <t>LABORATORIO CLINICO INMUNOLAB SUCURSAL N° 1</t>
  </si>
  <si>
    <t>CALLE PRINCIPAL, BARRIO SAN LUIS, LOCAL 1, SAN LUIS LA HERRADURA, LA PAZ</t>
  </si>
  <si>
    <t>LUNES A SABADO DE 7:00 A LAS 15:00 HORAS</t>
  </si>
  <si>
    <t>7328-8575</t>
  </si>
  <si>
    <t>LABORATORIO CLINICO RODAS CHAMUL</t>
  </si>
  <si>
    <t>CALLE PANIAGUA CASA #12, BARRIO EL CALVARIO SAN JUAN OPICO, LA LIBERTAD</t>
  </si>
  <si>
    <t xml:space="preserve">SAN JUAN OPICO </t>
  </si>
  <si>
    <t>LUNES A VIERNES DE 7:00 A LAS 12:30 HORAS, DE LAS 14:00 A LAS 17:00 HORAS;  SABADO Y DOMINGO DE 7:00 A LAS 12:00 HORAS</t>
  </si>
  <si>
    <t>2406-4279; 7700-0401</t>
  </si>
  <si>
    <t>LABORATORIO CLINICO DEL HOSPITAL GUADALUPANO</t>
  </si>
  <si>
    <t xml:space="preserve">1a. CALLE PONIENTE #16, COJUTEPEQUE, CUSCATLÁN </t>
  </si>
  <si>
    <t>2372-4003      2372-0453</t>
  </si>
  <si>
    <t>LABORATORIO CLÍNICO LABYMEDIC</t>
  </si>
  <si>
    <t>PROLONGACION 12 AVENIDA NORTE #101, BARRIO LA CRUZ, CIUDAD Y DEPARTAMENTO DE SAN MIGUEL</t>
  </si>
  <si>
    <t>LUNES A VIERNES DE 6:30 A LAS 15:00 HORAS Y SABADO DE 6:30 A LAS 12:00 MD              DOMINGOS-DIAS DE ASUETO Y DIAS FESTIVOS POR CITA</t>
  </si>
  <si>
    <t>7260-7848</t>
  </si>
  <si>
    <t>LABORATORIO CLÍNICO LIC. MENDOZA</t>
  </si>
  <si>
    <t>CALLE VALENTIN VILLEGAS, BARRIO EL CALVARIO, CENTRO COMERCIAL CHINAMECA, SAN MIGUEL</t>
  </si>
  <si>
    <t>7873-6561</t>
  </si>
  <si>
    <t>LABORATORIO CLÍNICO SERVI-LAB</t>
  </si>
  <si>
    <t>BARRIO CONCEPCIÓN, 1a. CALLE ORIENTE, 7° AVENIDA NORTE, #5-2, LA UNIÓN</t>
  </si>
  <si>
    <t>2604-3018      7126-6567</t>
  </si>
  <si>
    <t>LABORATORIO CLÍNICO AYALA</t>
  </si>
  <si>
    <t>BARRIO CONCEPCIÓN ENTRE 2ª AVENIDA Y 4ª AVENIDA SUR Nº 705, CIUDAD Y DEPARTAMENTO DE SAN MIGUEL</t>
  </si>
  <si>
    <t xml:space="preserve">SAN MUGUEL </t>
  </si>
  <si>
    <t>LUNES A VIERNES DE LAS  7:00 A LAS 16:00 HORAS; SABADOS, DE LAS 07:00 A LAS 12:00 HORAS</t>
  </si>
  <si>
    <t>7515-3753; 2639-3307</t>
  </si>
  <si>
    <t>LABORATORIO CLÍNICO DE ASÍS</t>
  </si>
  <si>
    <t xml:space="preserve">FINAL 9 AV. SUR, EDIFICIO MULTICLÍNICAS, SEGUNDO NIVEL, LOCAL 14, FRENTE A CLÍNICA DE ESPECIALIDADES NUESTRA SEÑORA DE LA PAZ, CIUDAD Y DEPARTAMENTO DE SAN MIGUEL </t>
  </si>
  <si>
    <t>LUNES A VIERNES DE 8:00  LAS 17:00 HORAS Y SABADO DE 8:00 A LAS 12:00 MD</t>
  </si>
  <si>
    <t xml:space="preserve">7472-4526       </t>
  </si>
  <si>
    <t>LAB-CLINIC SAN JOSE</t>
  </si>
  <si>
    <t>CENTRO COMERCIAL EL ENCUENTRO, SAN MARCOS, LOCAL 6, CALLE ANTIGUA A SANTO TOMAS, SAN MARCOS, SAN SALVADOR</t>
  </si>
  <si>
    <t xml:space="preserve">SAN MARCOS </t>
  </si>
  <si>
    <t xml:space="preserve">LUNES A VIERNES DE 6:30 A LAS 18:00 HORAS, SABADO DE 7:00 A LAS 12:00 MD Y DOMIGO DE 9:00 A LAS 12:30 HORAS </t>
  </si>
  <si>
    <t>2220-7656     7573-9313</t>
  </si>
  <si>
    <t>LABORATORIO CLINICO TECNICSLAB</t>
  </si>
  <si>
    <t>RESIDENCIAL BOSQUES DE LA PAZ, POLIGONO 38, CALLE 23 ORIENTE, #31, ILOPANGO, SAN SALVADOR</t>
  </si>
  <si>
    <t>2254-0725     6054-3640</t>
  </si>
  <si>
    <t>LABORATORIO CLINICO ACEN</t>
  </si>
  <si>
    <t>CUARTA AVENIDA NORTE, EDIFICIO 3-10, LOCAL NÚMERO 1, CIUDAD DE SANTA TECLA, DEPARTAMENTO DE LA LIBERTAD</t>
  </si>
  <si>
    <t>2541-5905       6180-4945</t>
  </si>
  <si>
    <t>LABORATORIO CLINICO SAN NICOLAS</t>
  </si>
  <si>
    <t>CALLE GOLGOTA, TERCERA AVENIDA SUR, #14, LOCAL #2, TONACATEPEQUE, SAN SALVADOR</t>
  </si>
  <si>
    <t>TONACATEPEQUE</t>
  </si>
  <si>
    <t>LUNES A VIERNES DE 7:00 A LAS 16:00 HORAS, SABADO DE 7:00 A LAS 12:30 HORAS Y DOMINGO CON CITAS PREVIAS</t>
  </si>
  <si>
    <t>2322-0410     7514-8943     7679-3729</t>
  </si>
  <si>
    <t>LABORATORIO CLÍNICO MINERO R SUCURSAL N° 5</t>
  </si>
  <si>
    <t>SETENTA Y NUEVE AVENIDA NORTE Y TERCERA CALLE PONIENTE, NÚMERO CUATRO MIL CINCUENTA Y NUEVE, COLONIA ESCALÓN, CIUDAD Y DEPARTAMENTO DE SAN SALVADOR</t>
  </si>
  <si>
    <t>LUNES A VIERNES DE 7:00 A LAS 16:30 HORAS Y SABADO DE 7:30 A LAS 12:00 MD</t>
  </si>
  <si>
    <t>2264-1912      7498-0514     7089-9310      7986-0066      7744-5737</t>
  </si>
  <si>
    <t>LABORATORIO CLINICO MINERO R SUCURSAL #3</t>
  </si>
  <si>
    <t>1A. AVENIDA NORTE, CALLE FRANCISCO MENENDEZ, BARRIO EL CENTRO, ESQUINA OPUESTA AL MERCADO MUNICIPAL,</t>
  </si>
  <si>
    <t xml:space="preserve">SAN RAFAEL OBRAJUELO </t>
  </si>
  <si>
    <t>7742-2861      7986-0066      7744-5737</t>
  </si>
  <si>
    <t>LABORATORIO CLINICO BIO-TEST</t>
  </si>
  <si>
    <t xml:space="preserve">COLONIA ESMERALDA 10° AV. NORTE, LOCAL 167, FRENTE A FERRETERIA LA COQUERA, CIUDAD Y DEPARTAMENTO DE SAN MIGUEL </t>
  </si>
  <si>
    <t>LUNES A VIERNES DE 7:00 A LAS 16:00 HORAS Y FINES DE SEMANA SOLO POR CITA</t>
  </si>
  <si>
    <t>7695-9498     2669-4960</t>
  </si>
  <si>
    <t>LABORATORIO G Y D</t>
  </si>
  <si>
    <t>AVENIDA INDEPENDENCIA SUR Y CALLE JOSÉ MARIANO MÉNDEZ #71, SANTA ANA</t>
  </si>
  <si>
    <t>LUNES A VIERNES DE 7:00 A LAS 17:00 HORAS Y SABADO DE 7:00 A LAS 12:00 MD</t>
  </si>
  <si>
    <t>2486-1400      2486-1406      7822-7914</t>
  </si>
  <si>
    <t>LABORATORIO CLINICO ADONYS</t>
  </si>
  <si>
    <t>BARRIO LA CRUZ, CALLE 14 DE DICIEMBRE #12, MUNICIPIO EL TRANSITO DEPARTAMENTO DE SAN MIGUEL</t>
  </si>
  <si>
    <t xml:space="preserve">EL TRÁNSITO </t>
  </si>
  <si>
    <t>SAN MIGUEL</t>
  </si>
  <si>
    <t xml:space="preserve">LUNESA S VIERNES DE 6:00 A LAS 16:00 HORAS Y SABADO DE 6:00 A LAS 13:00 HORAS </t>
  </si>
  <si>
    <t>6055-7751; 7912-2114; 2616-0192</t>
  </si>
  <si>
    <t>LABORATORIO CLINICO BIOTEST B&amp;G</t>
  </si>
  <si>
    <t>BARRIO EL CALVARIO, SESORI, SAN MIGUEL</t>
  </si>
  <si>
    <t>SESORI</t>
  </si>
  <si>
    <t xml:space="preserve">LUNES A SABADO DE 7:00 A LAS 14:00 HORAS </t>
  </si>
  <si>
    <t>7675-1833        7279-1515</t>
  </si>
  <si>
    <t>LABORATORIO CLINICO PRO-FAMILIA SUC.9</t>
  </si>
  <si>
    <t>5ª CALLE PONIENTE Nº 1-3, BARRIO EL CENTRO, CIUDAD Y DPTO. DE SONSONATE</t>
  </si>
  <si>
    <t>SONSONATE</t>
  </si>
  <si>
    <t>7673-8178</t>
  </si>
  <si>
    <t>LABORATORIO CLINICO PRO-FAMILIA SUC.3</t>
  </si>
  <si>
    <t>2A. CALLE PONIENTE #6-3, SANTA TECLA, DEPTO. DE LA LIBERTAD</t>
  </si>
  <si>
    <t>7674-6341</t>
  </si>
  <si>
    <t>LABORATORIO CLINICO PRO-FAMILIA SUC.7</t>
  </si>
  <si>
    <t>5a. CALLE ORIENTE, COLONIA SANTA CECILIA, BARRIO EL CALVARIO</t>
  </si>
  <si>
    <t xml:space="preserve">LUNES A VIERNES DE 7:00 A LAS 16:00 HORAS Y SABADO DE 7:00 A LAS 11:00 MD </t>
  </si>
  <si>
    <t>7674-5514</t>
  </si>
  <si>
    <t>LABORATORIO DE ANALISIS CLINICO JUCUAPENSE</t>
  </si>
  <si>
    <t>BARRIO EL CENTRO, CALLE DEMOCRACIA, CASA #35,</t>
  </si>
  <si>
    <t>USULUTÁN</t>
  </si>
  <si>
    <t xml:space="preserve">LUNES A VIERNES DE 6:30 A LAS 15:00 HORAS, SABADO DE 6:30 A LAS 12:30 HORAS Y DOMINGOS UNICAENTE CON CITA PREVIA </t>
  </si>
  <si>
    <t>7746-5957       7135-3881</t>
  </si>
  <si>
    <t>LINARES VASQUEZ, SUCURSAL NUMERO UNO</t>
  </si>
  <si>
    <t>SENSUNTEPEQUE</t>
  </si>
  <si>
    <t>2382-4237       7463-2269</t>
  </si>
  <si>
    <t>LABORATORIO CLINICO MINERO R SUCURSAL NUMERO 4</t>
  </si>
  <si>
    <t>LUNES A VIERNES DE 7:00 A 15:00 HORAS Y SABADO DE 7:00 A LAS 12:00 MD</t>
  </si>
  <si>
    <t>6973-7607     6972-1596</t>
  </si>
  <si>
    <t>LABORATORIO CLINICO DIVINO ROSTRO DE JESUS</t>
  </si>
  <si>
    <t>AVENIDA LA PAZ, BARRIO EL CENTRO</t>
  </si>
  <si>
    <t>USULUTAN</t>
  </si>
  <si>
    <t>LUNES A VIERNES DE 7:00 A LAS 15:00 HORAS Y SABADO DE 7:00 A LAS 11:30 HORAS</t>
  </si>
  <si>
    <t>2605-4578       7252-1260</t>
  </si>
  <si>
    <t>LABORATORIO CLINICO GALAXY</t>
  </si>
  <si>
    <t>SAN PABLO TACACHICO</t>
  </si>
  <si>
    <t>LUNES A SABADO DE 7:00 A LAS 15:00 HORAS Y SABADO DE 7:00 A LAS 12:00 MD</t>
  </si>
  <si>
    <t>6111-2831                 2124-3699     7249-7133</t>
  </si>
  <si>
    <t>LABORATORIO CLINICO BIO-CLINIC</t>
  </si>
  <si>
    <t>CONDOMINIO PLAZA ORLEANS #4, CALLE ARCE Y 19 AV. SUR</t>
  </si>
  <si>
    <t>SAN SALVADOR</t>
  </si>
  <si>
    <t>2222-6734    7277-5895</t>
  </si>
  <si>
    <t>LABORATORIO CLINICO CHAVARRIA</t>
  </si>
  <si>
    <t>SEXTA CALLE ORIENTE NUMERO SEIS A, BARRIO SAN FRANCISCO</t>
  </si>
  <si>
    <t>2393-7298    7901-2944</t>
  </si>
  <si>
    <t>LABORATORIO CLINICO ANALIZA SUCURSAL SAN SALVADOR CENTRO</t>
  </si>
  <si>
    <t>CALLE DELGADO PLAZA COMERCIAL EL ORIGENNUMERO TRESCENTRO HISTORICO RECUOERADO, ATRAS DE CATEDRAL, SAN SALVADOR</t>
  </si>
  <si>
    <t>LABORATORIO CLINICO ANALIZA SAN MIGUEL</t>
  </si>
  <si>
    <t>AVENIDA ROOSEVELT SUR, CIENTO DIECIOCHO, SAN MIGUEL</t>
  </si>
  <si>
    <t>LUNES A VIERNES DE 6:30 A LAS 18:00 HORAS, SABADO DE 6:30 A LAS 15:00 HORAS Y DOMINGO DE 7:00 A LAS 13:00 HORAS</t>
  </si>
  <si>
    <t>LABORATORIO CLINICO ARRUE</t>
  </si>
  <si>
    <t>AVENIDA OSCAR ARNULFO ROMERO, REPARTO ESPAÑA 2, #9, ZARAGOZA , LA LIBERTAD</t>
  </si>
  <si>
    <t>ZARAGOZA</t>
  </si>
  <si>
    <t xml:space="preserve">LUNES A VIERNES DE 7:00 A LAS 17:00 HORAS </t>
  </si>
  <si>
    <t>2305-3238         6137-9721</t>
  </si>
  <si>
    <t xml:space="preserve">LUNES A VIERNES DE 6:30 A  LAS 16:00 HORAS Y SABADO DE 6:30 A LAS 11:00 HORAS </t>
  </si>
  <si>
    <t>2630-8111       7850-3600</t>
  </si>
  <si>
    <t xml:space="preserve">LUNES A VIERNES DE 6:00 A LAS 17:00 HORAS, SABADO Y DOMINGO DE 6:00 A LAS 12:00 MD </t>
  </si>
  <si>
    <t>2663-7354       6316-6871</t>
  </si>
  <si>
    <t>LUNES A VIERNES DE LAS 6:30 A LAS 15:00 HORAS, SABADO DE LAS 6:30 A LAS 12:00 MD Y DOMINGO POR CITA PREVIA</t>
  </si>
  <si>
    <t>6140-5141</t>
  </si>
  <si>
    <t xml:space="preserve">LUNES A VIERNES DE 6:30 A LAS 14:00 HORAS; SABADO Y DOMINGO DE 6:30 A LAS 12:00 MD </t>
  </si>
  <si>
    <t>2369-0389; 6072-3205</t>
  </si>
  <si>
    <t>LUNES A  SABADO DE 6:30 A LAS 17:00 HORAS Y DOMINGOS POR CITAS</t>
  </si>
  <si>
    <t>2615-5697</t>
  </si>
  <si>
    <t xml:space="preserve">LUNES A VIERNES DE 6:30 A LAS 16:00 HORAS, SABADOS Y DOMINGOS DE 6:30 A LAS 12:00 MD </t>
  </si>
  <si>
    <t>7530-5035; 2624-4189</t>
  </si>
  <si>
    <t>LABORATORIO CLÍNICO CORNEJO</t>
  </si>
  <si>
    <t>2da CALLE PONIENTE #50 AVENIDA DANIEL GUILLEN CABRERA, BARRIO EL CALVARIO COJUTEPEQUE, CUSCATLÁN</t>
  </si>
  <si>
    <t>LUNES A VIERNES DE 7:00AM A 2:00PM Y SABADO DE 7:00AM A 2:00 PM                               CON CITAS ABIERTAS POR LLAMADAS</t>
  </si>
  <si>
    <t>6306-8872; 2351-0038</t>
  </si>
  <si>
    <t xml:space="preserve">LUNES A VIERNES DE 6:30 A LAS 15:00 HORAS Y SABADO DE 6:30 A LAS 12:00 MD, DOMINGO POR CITA </t>
  </si>
  <si>
    <t>2359-1765; 7585-8606</t>
  </si>
  <si>
    <t>Santa Tecla</t>
  </si>
  <si>
    <t xml:space="preserve">LUNES A VIERNES DE 7:00AM A 5:00PM, SABADO DE 7:00AM A 13:00 HORAS, DOMINGOS Y DIAS FESTIVOS CON CITA PREVIA  </t>
  </si>
  <si>
    <t xml:space="preserve">  7391-7464         2288-4228</t>
  </si>
  <si>
    <t>Laboratorio Clínico Nuestra Señora Del Pilar</t>
  </si>
  <si>
    <t>Calle Quince de Septiembre y Avenida España</t>
  </si>
  <si>
    <t>Zaragoza</t>
  </si>
  <si>
    <t>6970-0114</t>
  </si>
  <si>
    <t>Laboratorio Bio-Clinic Sucursal 3</t>
  </si>
  <si>
    <t>Centro Comercial Arcocentro, local número tres, Segunda Avenida Sur</t>
  </si>
  <si>
    <t>LUNES A VIERNES DE 7:00 AM A 5:00 PM Y SABADO DE 7:00 AM A 12:00 MD.</t>
  </si>
  <si>
    <t>2228-4631</t>
  </si>
  <si>
    <t>Laboratorio Clínico Cubias.</t>
  </si>
  <si>
    <t>Barrio El Centro, Calle Litoral, local número seis, frente al Centro Escolar Profesor Rafael Osorio Hijo</t>
  </si>
  <si>
    <t>San Rafael Obrajuelo</t>
  </si>
  <si>
    <t>La Paz</t>
  </si>
  <si>
    <t xml:space="preserve">LUNES A VIERNES DE 7:00 A LAS 14:30 HORAS Y SABADO DE 7:00 A LAS 12:00 MD </t>
  </si>
  <si>
    <t>7841-5372      2330-0966</t>
  </si>
  <si>
    <t>Laboratorio Clínico Diagnostico Salvadoreño</t>
  </si>
  <si>
    <t>Primera Calle Poniente y Tercera Avenida Sur número dos</t>
  </si>
  <si>
    <t>Usulután</t>
  </si>
  <si>
    <t>2610-5895     7559-8020</t>
  </si>
  <si>
    <t>Laboratorio Clínico Argueta</t>
  </si>
  <si>
    <t>Primera Calle Oriente, casa número ocho, Barrio Santa Rosa</t>
  </si>
  <si>
    <t>San Jorge</t>
  </si>
  <si>
    <t>San Miguel</t>
  </si>
  <si>
    <t>7925-9910</t>
  </si>
  <si>
    <t>Laboratorio Clínico El-Da Sucursal Nº 1</t>
  </si>
  <si>
    <t>La Cuchilla, Calle Principal A 100 Metros De Carretera Litoral, Casa #59</t>
  </si>
  <si>
    <t>San  Luis Talpa</t>
  </si>
  <si>
    <t>LUNES A VIERNES DE 7:00 AM A 3:00 PM Y SABADO DE 7:00 AM A 12:00 PM</t>
  </si>
  <si>
    <t>7128-9517</t>
  </si>
  <si>
    <t>Laboratorio Clínico El-Da Sucursal Numero Tres</t>
  </si>
  <si>
    <t>Calle Principal, Barrio El Centro</t>
  </si>
  <si>
    <t>San Pedro Masahuat</t>
  </si>
  <si>
    <t>7809-1058</t>
  </si>
  <si>
    <t>Laboratorio Clínico El-Da</t>
  </si>
  <si>
    <t xml:space="preserve">Barrio El Centro #32, Calle Francisco Morazán, </t>
  </si>
  <si>
    <t>Santiago Nonualco</t>
  </si>
  <si>
    <t>7212-5039</t>
  </si>
  <si>
    <t>Laboratorio Clínico Cisnelab</t>
  </si>
  <si>
    <t>Colonia Costa Rica , Calle Juan Mora #113, Contiguo Al Instituto Salvadoreño Del Seguro Social</t>
  </si>
  <si>
    <t>San Salvador</t>
  </si>
  <si>
    <t>7522-6603      2280-2994</t>
  </si>
  <si>
    <t>Laboratorio Clínico Pro-Familia Suc.1</t>
  </si>
  <si>
    <t>9a. Calle Oriente #4</t>
  </si>
  <si>
    <t>Santa Ana</t>
  </si>
  <si>
    <t>LUNES A VIERNES DE 7:00 AM A 4:00 PM Y SABADO DE 7:00 AM A 11:00 AM.</t>
  </si>
  <si>
    <t>7674-0318</t>
  </si>
  <si>
    <t>Laboratorio Clínico Filadelfia</t>
  </si>
  <si>
    <t>4° Calle Oriente #18</t>
  </si>
  <si>
    <t xml:space="preserve">LUNES A VIERNES DE 6:00 A LAS 4:30 HORAS Y SABADO DE 6:30 A LAS14:30 HORAS </t>
  </si>
  <si>
    <t>2622-1678        7318-6525</t>
  </si>
  <si>
    <t>Laboratorio Clínico Iglesias</t>
  </si>
  <si>
    <t>Séptima Calle Poniente, Plaza 506, Local #11, Barrio La Merced</t>
  </si>
  <si>
    <t xml:space="preserve">LUNES A VIERNES DE 6:30 A  LAS 17:00 HORAS Y SABADO DE LAS 6:30 A LAS 12:00 MD </t>
  </si>
  <si>
    <t xml:space="preserve">   2660-0012     7944-8096</t>
  </si>
  <si>
    <t>Laboratorio Clínico San Gabriel</t>
  </si>
  <si>
    <t>Calle Principal De Chapeltique, Barrio San Pedro, Segunda Avenida Sur, Casa 20, Contiguo A Juzgados De Paz Chapeltique</t>
  </si>
  <si>
    <t>Chapeltique</t>
  </si>
  <si>
    <t>2654-3395      7022-6005</t>
  </si>
  <si>
    <t>Laboratorio Clínico Tecnolab</t>
  </si>
  <si>
    <t>Diagonal Dr. Luis Edmundo Vásquez, Al Numero Doscientos Veinticinco, Colonia Médica.</t>
  </si>
  <si>
    <t>LUNES A VIERNES DE 7:00AM A 5:00 PM Y SABADO DE 7:00 A 13:00 HORAS</t>
  </si>
  <si>
    <t>2225-9552    2226-1315    2225-3364</t>
  </si>
  <si>
    <t>Laboratorio Clínico Espartano</t>
  </si>
  <si>
    <t>Barrio El Centro, Calle El Calvario, A Una Cuadra Del Banco Promerica</t>
  </si>
  <si>
    <t>Nueva Esparta</t>
  </si>
  <si>
    <t xml:space="preserve">LUNES A VIERNES DE 6:30 A LAS 3:00 HORAS, SABADO DE 6:30 A LAS 12:00 MD Y DOMINGO POR CITA PREVIA </t>
  </si>
  <si>
    <t>2682-3005 2615-3240      7210-9689</t>
  </si>
  <si>
    <t>Laboratorio Clínico Hernández López</t>
  </si>
  <si>
    <t>Avenida Delgado #36, Barrio El Calvario</t>
  </si>
  <si>
    <t>Quezaltepeque</t>
  </si>
  <si>
    <t xml:space="preserve">LUNES A VIERNES DE 7:00 A LAS 16:00 PM, SABADO DE LAS 7:00 A LAS 12:00 MD Y DOMINGO DE 8:00 A LAS 12:00 MD </t>
  </si>
  <si>
    <t>7043-9135</t>
  </si>
  <si>
    <t>Laboratorio Clinico Renderos</t>
  </si>
  <si>
    <t>Primera Avenida Norte número veinticinco</t>
  </si>
  <si>
    <t>Jiquilisco</t>
  </si>
  <si>
    <t>Usulutan</t>
  </si>
  <si>
    <t>2663-8619     7950-4444</t>
  </si>
  <si>
    <t>Laboratorio Clínico Ecosalud Sucursal Escalón</t>
  </si>
  <si>
    <t>Calle Juan Jose Cañas #421 entre 83 Y 85 Avenida Sur, Colonia Escalon</t>
  </si>
  <si>
    <t xml:space="preserve">LUNES A VIERNES DE 6:30 A LAS 17:00 HORAS Y SABADO DE 7:00 A LAS 12:00 MD </t>
  </si>
  <si>
    <t>2520-2125     7868-8633</t>
  </si>
  <si>
    <t>Laboratorio Clínico Mega-Lab</t>
  </si>
  <si>
    <t>Segunda Calle Poniente y Segunda Avenida Sur, Condominio Portal Plaza, Segundo Nivel, local numero veinticinco</t>
  </si>
  <si>
    <t xml:space="preserve">LUNES A VIERNES DE 6:30 A LAS 16:30 HORAS Y SABADO DE 6:30 A LAS 14:00 HORAS </t>
  </si>
  <si>
    <t>2228-5438     7851-1152</t>
  </si>
  <si>
    <t>Laboratorio Clínico Erlenmeyer</t>
  </si>
  <si>
    <t>Comercial Plaza San Jorge, sobre la prolongación de la Alameda Juan Pablo Segundo, Local 2-7, Segundo Nivel</t>
  </si>
  <si>
    <t xml:space="preserve">7786-4204      </t>
  </si>
  <si>
    <t>Laboratorio Clínico Nican</t>
  </si>
  <si>
    <t>8a. Avenida Sur, Barrio El Recreo Media Cuadra Del Mercado Municipal</t>
  </si>
  <si>
    <t>7888-4685</t>
  </si>
  <si>
    <t>Laboratorio Clínico Ayala</t>
  </si>
  <si>
    <t>Calle José Simeón Cañas, Avenida El Progreso, Barrio El Centro Local 2 Al Costado De Farmacia Belén</t>
  </si>
  <si>
    <t xml:space="preserve">LUNES A SABADO DE 6:30AM A 5:00PM </t>
  </si>
  <si>
    <t xml:space="preserve">7457-3320      </t>
  </si>
  <si>
    <t>Laboratorio Clínico Dmlab</t>
  </si>
  <si>
    <t>25 Avenida Norte, N°915, Cemedic, Local N°9, Primer Nivel, Contiguo Al Colegio Guadalupano</t>
  </si>
  <si>
    <t xml:space="preserve">LUNES A VIERNES DE 7:00 A LAS 15:30 HORAS Y SABADO DE 7:00A LAS 12:00 MD </t>
  </si>
  <si>
    <t>2226-2708    6983-6846</t>
  </si>
  <si>
    <t>Laboratorio Clínico Masis Velasquez</t>
  </si>
  <si>
    <t>Col. Médica, 25 Av. Norte, #1522</t>
  </si>
  <si>
    <t xml:space="preserve">LUNES A VIERNES DE LAS 7:00 A LAS 15:00 HORAS Y SABADO DE 7:00 A LAS 12:00 MD </t>
  </si>
  <si>
    <t>7997-1174</t>
  </si>
  <si>
    <t>LABORATORIO CLINICO INTEGRADO</t>
  </si>
  <si>
    <t>AVENIDA PROFESOR SILVESTRE DE JESUS DIAZ Nº 23, COLONIA LAS VICTORIAS, NUEVA CONCEPCION, DPTO. DE CHALATENANGO</t>
  </si>
  <si>
    <t xml:space="preserve">NUEVA CONCEPCIÓN </t>
  </si>
  <si>
    <t>2306-8117     7000-1387</t>
  </si>
  <si>
    <t>LABORATORIO CLINICO SALUD FAMILIAR</t>
  </si>
  <si>
    <t>SEGUNDA AVENIDA SUR Y DIEZ CALLE ORIENTE,BARRIO EL CALVARIO, CAROLINA,SAN MIGUEL</t>
  </si>
  <si>
    <t xml:space="preserve">CAROLINA </t>
  </si>
  <si>
    <t xml:space="preserve">LUNES A VIERNES DE 6:30AM A 3:00PM Y SABADO DE 6:30AM A12:00 PM </t>
  </si>
  <si>
    <t xml:space="preserve">7296-7802    </t>
  </si>
  <si>
    <t>LABORATORIO CLINICO MICROCIENCIA</t>
  </si>
  <si>
    <t>5A. AV. NTE. #2-5, BA. SAN FRANCISCO</t>
  </si>
  <si>
    <t>2448-3715</t>
  </si>
  <si>
    <t>LABORATORO CLINICO SAN MIGUEL</t>
  </si>
  <si>
    <t>SEGUNDA AVENIDA NORTE N°3-4, BARRIO EL CENTRO SONSONATE</t>
  </si>
  <si>
    <t>2422-1111      7740-0749</t>
  </si>
  <si>
    <t>LABORATORIO CLINICO MISION EN CRISTO SUCURSAL 1</t>
  </si>
  <si>
    <t>CALLE LIBERTAD ORIENTE ENTRE DIECISIETE Y DIECINUEVE AVENIDA NORTE O CALLE EL TONELON NORTE CASA NÚMERO SETENTA Y CINCO B, SANTA CRUZ, MUNICIPIO Y DEPARTAMENTO DE SANTA ANA</t>
  </si>
  <si>
    <t xml:space="preserve">LUNES A DOMINGO DE 7:00 A LAS 17:00 HORAS </t>
  </si>
  <si>
    <t>7033-2569</t>
  </si>
  <si>
    <t>LABORATORIO CLINICO CARDIOLAB</t>
  </si>
  <si>
    <t>TERCERA AVENIDA SUR, NUMERO CATORCE, SANTA ANA, FRENTRE A EX ANTECEDENTES PENALES, SANTA ANA</t>
  </si>
  <si>
    <t>2407-5993     7855-8017          7528-4293</t>
  </si>
  <si>
    <t>LABORTORIO CLINICO GRANDE</t>
  </si>
  <si>
    <t>CALLE CHILTIUPAN, CENTRO COMERCIAL EL GRECO, LOCAL #4, CIUDAD MERLIOT, SANTA TECLA, LA LIBERTAD</t>
  </si>
  <si>
    <t xml:space="preserve">LUNES A VIERNES DE 6:30AM A 4:30PM </t>
  </si>
  <si>
    <t xml:space="preserve">2520-0640      </t>
  </si>
  <si>
    <t>LABORATORIO CLINICO CENTRALMED</t>
  </si>
  <si>
    <t>AVENIDA EL PROGRESO, BARRIO EL CALVARIO, NUMERO 1000</t>
  </si>
  <si>
    <t>2315-2232; 7290-1024</t>
  </si>
  <si>
    <t>Checkeo Laboratorio</t>
  </si>
  <si>
    <t>Cuarta Calle Poniente y Tercera Avenida Sur, #26, Barrio San Juan De Dios</t>
  </si>
  <si>
    <t xml:space="preserve">LUNES A VIERNES DE 6:30AM A 4:00PM SIN CERRAR AL MEDIO DIA Y SABADO DE 6:30AM A 12:00 MD </t>
  </si>
  <si>
    <t>2393-3666</t>
  </si>
  <si>
    <t>Laboratorio Clinico Merino</t>
  </si>
  <si>
    <t>Cuarta Calle Oriente, Barrio San Francisco, #6</t>
  </si>
  <si>
    <t xml:space="preserve">LUNES A VIERNES DE 6:30 A LAS 17:00 HORAS Y SABADO DE 6:30 A LAS 12:00 MD </t>
  </si>
  <si>
    <t xml:space="preserve">7595-4210      2252-2457      </t>
  </si>
  <si>
    <t>Laboratorio Clinico Garay Sucursal</t>
  </si>
  <si>
    <t>1a. Calle Poniente, número 13 y 3a. Avenida Sur</t>
  </si>
  <si>
    <t>2624-1031</t>
  </si>
  <si>
    <t>Laboratorio Clinico Medilab</t>
  </si>
  <si>
    <t>Once Avenida Sur, entre Quinta y Septima Calle Oriente, numero dieciocho</t>
  </si>
  <si>
    <t>LUNES A VIERNES DE 7:00 A LAS 15:00 HORAS Y SABADO DE 7:30 A LAS 12:00 MD</t>
  </si>
  <si>
    <t>2447-4885       7217-3600</t>
  </si>
  <si>
    <t>Laboratorio Clinico Labomed</t>
  </si>
  <si>
    <t>1a. Calle Oriente #5-5, Barrio Concepcion</t>
  </si>
  <si>
    <t>LUNES A VIERNES DE 7:15 A LAS 15:00 HORAS Y SABADO DE 7:15 A LAS 12:00 MD</t>
  </si>
  <si>
    <t>7009-4689</t>
  </si>
  <si>
    <t>Laboratorio Clinico Lemus</t>
  </si>
  <si>
    <t>Calle 21 de abril, #12, Barrio Roma</t>
  </si>
  <si>
    <t>Ciudad Barrios</t>
  </si>
  <si>
    <t>2665-9053</t>
  </si>
  <si>
    <t xml:space="preserve">Laboratorio Clínico Shaday </t>
  </si>
  <si>
    <t>Quinta Avenida Norte, numero doscientos seis, barrio la merced</t>
  </si>
  <si>
    <t xml:space="preserve">LUNES A VIERNES DE 6:30 A LAS 15:30 HORAS, SABADO DE 6:30 A LAS 12:00 MD Y DOMINGO CON CITA PREVIA </t>
  </si>
  <si>
    <t>2660-3100        7939-2517</t>
  </si>
  <si>
    <t xml:space="preserve">Laboratorio Clinico Lopez </t>
  </si>
  <si>
    <t>Avenida Central Norte, numero veintidós, Cantón Cara Sucia</t>
  </si>
  <si>
    <t>San Francisco Menéndez</t>
  </si>
  <si>
    <t>LUNES A SABADO DE LAS 06:00 A LAS 14:00 HORAS</t>
  </si>
  <si>
    <t>2437-0288; 7637-4376</t>
  </si>
  <si>
    <t xml:space="preserve">Laboratorio Clinico Corinto </t>
  </si>
  <si>
    <t>Barrio La Cruz, Calle Gustavo Guerrero, casa número noventa y cuatro</t>
  </si>
  <si>
    <t>Corinto</t>
  </si>
  <si>
    <t xml:space="preserve">LUNES A VIERNES DE 7:00 A LAS 17:00 HORAS Y SABADO DE 7:00 A LAS 3:00 PM, DOMINGO DE 7:00 A 2:00 PM            SE ATIENDE CON CITA PREVIA EN HORARIO EXTENDIDO </t>
  </si>
  <si>
    <t xml:space="preserve">2658-1372    </t>
  </si>
  <si>
    <t xml:space="preserve">Laboratorio Clinico Ventura  </t>
  </si>
  <si>
    <t>Segunda Avenida Sur, una cuadra al norte, Corinto, barrio el centro, barrio las delicias</t>
  </si>
  <si>
    <t xml:space="preserve"> M</t>
  </si>
  <si>
    <t>LUNES A VIERNES DE 7:00 A LAS 15:00 HORAS, SABADO Y DOMINGO DE 7:00 A LAS 14:00 HORAS</t>
  </si>
  <si>
    <t>7007-9246</t>
  </si>
  <si>
    <t xml:space="preserve">Laboratorio Clinico Flui Lab </t>
  </si>
  <si>
    <t>Decima Avenida Sur, número cinco B, Barrio Santa Barbara</t>
  </si>
  <si>
    <t>Sensuntepeque</t>
  </si>
  <si>
    <t>Cabañas</t>
  </si>
  <si>
    <t>LUNES A VIERNES DE 7:00 A LAS 15:30 HORAS Y SABADO DE 7:00 A LAS 12:00 MD</t>
  </si>
  <si>
    <t>2382-1140</t>
  </si>
  <si>
    <t>Laboratorio Clinico Ceclisa</t>
  </si>
  <si>
    <t>Sexta Calle Oriente, prolongación</t>
  </si>
  <si>
    <t>2484-0525         2484-0510      6300-8638</t>
  </si>
  <si>
    <t xml:space="preserve">Laboratorio Clinico Lelis </t>
  </si>
  <si>
    <t>Kilometro cincuenta y tres y medio, carretera a la Costa del Sol, Cantón Las Isletas</t>
  </si>
  <si>
    <t>LUNES A SABADO DE 6:30 A LAS 12:00 MD</t>
  </si>
  <si>
    <t>7957-7081     7957-4755      2300-3321</t>
  </si>
  <si>
    <t xml:space="preserve">Laboratorio Clinico Santa Isabel </t>
  </si>
  <si>
    <t>Cuarta Calle Oriente numero dos-tres</t>
  </si>
  <si>
    <t>Colon</t>
  </si>
  <si>
    <t>LUNES A DOMINGO DE 8:00AM A 3:00 PM</t>
  </si>
  <si>
    <t>2338-5345; 6198-8652</t>
  </si>
  <si>
    <t>Laboratorio Clínico de análisis J &amp; J</t>
  </si>
  <si>
    <t>Once Avenida Sur, entre Primera y Tercera Calle Oriente, a una cuadra del Hospital San Juan de Dios</t>
  </si>
  <si>
    <t xml:space="preserve">Santa Ana </t>
  </si>
  <si>
    <t>LUNES A VIERNES DE 7:00 A LAS 16:30 HORAS Y SABADO DE 7:00 A LAS 12:30 HORAS</t>
  </si>
  <si>
    <t>2406-1481      6068-3319</t>
  </si>
  <si>
    <t>Laboratorio Clínico del Hospital de Maternidad La Divina Providencia.</t>
  </si>
  <si>
    <t>Cantón Asino, calle a Ilopango,</t>
  </si>
  <si>
    <t>Texacuangos,</t>
  </si>
  <si>
    <t>LUNES A VIERNES DE 7:00 A LAS 15:00 HORAS Y SABADO DE 7:00 A LAS 11:00 HORAS</t>
  </si>
  <si>
    <t>2220-8105; 7039-2114</t>
  </si>
  <si>
    <t>Laboratorio Clínico Barrientos Sucursal Universitaria</t>
  </si>
  <si>
    <t>Veinticinco Avenida Norte y Pasaje San Ernesto Número Setecientos Veinte</t>
  </si>
  <si>
    <t>LUNES A VIERNES DE 7:00 A LAS 16:00 HORAS Y SABADO DE 8:00 A LAS 12:00 HORAS</t>
  </si>
  <si>
    <t>2527-2183     6989-6073</t>
  </si>
  <si>
    <t>Laboratorio Clínico Max Bloch Sucursal Las Piletas.</t>
  </si>
  <si>
    <t>Texaco Las Piletas Kilometro doce, carretera al puerto de La Libertad, local número nueve, Cantón Las Granadillas y El Matazano</t>
  </si>
  <si>
    <t>2507-1900    7527-4706</t>
  </si>
  <si>
    <t>Laboratorio Clínico Max Bloch Sucursal Colonia Médica</t>
  </si>
  <si>
    <t>edificio San Nicolás, segunda diagonal o avenida Doctor Luis Edmundo Vásquez y pasaje número uno, Colonia Médica</t>
  </si>
  <si>
    <t>2225-0404     7786-2570</t>
  </si>
  <si>
    <t>Laboratorio Clínico Max Bloch, Sucursal La Skina</t>
  </si>
  <si>
    <t>dieciséis avenida norte, Finca Santa Rosa, Centro Comercial La Skina, local F-dos</t>
  </si>
  <si>
    <t>2268-9940     6058-8808</t>
  </si>
  <si>
    <t xml:space="preserve">Laboratorio Clínico Max Bloch, Sucursal Villavicencio </t>
  </si>
  <si>
    <t>Villavicencio Plaza, segundo nivel, local número dieciocho, Paseo General Escalón y noventa y nueve avenida norte</t>
  </si>
  <si>
    <t>2263-9020     7786-0404</t>
  </si>
  <si>
    <t>Laboratorio Clínico Vida</t>
  </si>
  <si>
    <t>Calle General Menéndez y Séptima Avenida Sur, número uno-dos, Barrio Concepción</t>
  </si>
  <si>
    <t xml:space="preserve">LUNES A VIERNES DE 7:00 A LAS 15:00 HORAS </t>
  </si>
  <si>
    <t>2604-2065     2604-0681     7243-2424</t>
  </si>
  <si>
    <t>Laboratorio Clínico de Chávez Umaña</t>
  </si>
  <si>
    <t>Primera Avenida Sur, Y Final Cuarta Calle Oriente, Barrio Santa Rosa</t>
  </si>
  <si>
    <t>LUNES A VIERNES DE 6:30AM A 15:00 HORAS, SABADO DE 6:30 A 12:00 MD Y DOMINGOS POR CITA PREVIA</t>
  </si>
  <si>
    <t>7530-6371</t>
  </si>
  <si>
    <t>Laboratorio de Análisis Clínicos Citolabmi</t>
  </si>
  <si>
    <t>Calle Valentín Villegas, contiguo a Clínica del Dr. Yanés Silva</t>
  </si>
  <si>
    <t>Chinameca</t>
  </si>
  <si>
    <t>LUNES A VIERNES DE 6:30 AM A 5:00 PM Y SABADO DE 6:30 AM A 3:00 PM</t>
  </si>
  <si>
    <t>7529-1152</t>
  </si>
  <si>
    <t>Laboratorio Clínico de Diagnóstico Mercedeño</t>
  </si>
  <si>
    <t>Calle Principal, frente PNC</t>
  </si>
  <si>
    <t>Mercedes Umaña</t>
  </si>
  <si>
    <t xml:space="preserve">LUNES A VIERNES DE LA 7:00 A LAS 16:00 HORAS Y SABADO DE 7:00 A LAS 12:00 MD </t>
  </si>
  <si>
    <t>2629-5417       7935-5190</t>
  </si>
  <si>
    <t>Laboratorio Clínico Santa Elena Sucursal No. 3</t>
  </si>
  <si>
    <t xml:space="preserve">Colonia Roosevelt y Segunda Avenida Norte </t>
  </si>
  <si>
    <t xml:space="preserve">Coatepeque </t>
  </si>
  <si>
    <t xml:space="preserve">
LUNES A SABADO DE 7:00 A LAS 12:00 MD </t>
  </si>
  <si>
    <t>2471-5440</t>
  </si>
  <si>
    <t>Laboratorio Clínico Santa Elena Sucursal No. 1</t>
  </si>
  <si>
    <t xml:space="preserve">Segunda Avenida Norte entre Segunda y Cuarta Calle Poniente, Barrio Las Animas, frente al triangulo </t>
  </si>
  <si>
    <t xml:space="preserve">Candelaria de La Frontera </t>
  </si>
  <si>
    <t>2472-3102</t>
  </si>
  <si>
    <t>Mark Laboratorio Clínico</t>
  </si>
  <si>
    <t xml:space="preserve">Segunda Avenida Sur, Centro Comercial Arco Centro, local número uno </t>
  </si>
  <si>
    <t>Santa tecla</t>
  </si>
  <si>
    <t xml:space="preserve">LUNES A VIERNES DE 6:30 A LAS 17:00 Y SABADO DE 6:30 A LAS 12:00 MD </t>
  </si>
  <si>
    <t>2563-1181      6430-7844</t>
  </si>
  <si>
    <t xml:space="preserve">Laboratorio Clínico Especializado </t>
  </si>
  <si>
    <t xml:space="preserve">Veintisiete Avenida Norte y Veintitrés Calle Poniente, Condominio Medicentro </t>
  </si>
  <si>
    <t>2225-9580       2225-3056</t>
  </si>
  <si>
    <t>Laboratorio Clínico Biodiagnostico Sinlab</t>
  </si>
  <si>
    <t xml:space="preserve">Prolongación Cuarta Avenida Norte y Decima, Calle Poniente, frente a Colegio Monte Carmelo  </t>
  </si>
  <si>
    <t>LUNES A VIERNES DE 7:00 A 12:00MD Y DE 13:00 A 17:00 HORAS Y SABADO DE 7:00 A LAS 12:00 MD</t>
  </si>
  <si>
    <t>7742-1605      2413-1113</t>
  </si>
  <si>
    <t>Laboratorio Clínico Atmedic Sucursal No 2</t>
  </si>
  <si>
    <t xml:space="preserve">Sexta Calle Poniente, número cuatrocientos siete, Plaza Suiza Local Once  </t>
  </si>
  <si>
    <t xml:space="preserve">San Miguel </t>
  </si>
  <si>
    <t xml:space="preserve">
LUNES A VIERNES DE 6:00 A LAS 16:00 HORAS, SABADO DE 6:00AM A 12:00 MD Y DOMINGO DE LAS 7:00 A LAS 11:00 HORAS  </t>
  </si>
  <si>
    <t>2639-3985  7776-8837</t>
  </si>
  <si>
    <t>Laboratorio Clínico Ruiz</t>
  </si>
  <si>
    <t>Cuarta Calle Oriente,  número diecisiete, Barrio  Santa Barbara</t>
  </si>
  <si>
    <t xml:space="preserve">Sensuntepeque </t>
  </si>
  <si>
    <t>LUNES A VIERNES DE 6:30 A  LAS 15:30 HORAS Y SABADO DE 6:30 A LAS 12:00 MD</t>
  </si>
  <si>
    <t>2382-4658      7681-4058</t>
  </si>
  <si>
    <t xml:space="preserve">Laboratorio Clínico Homberger </t>
  </si>
  <si>
    <t>Colonia El Cenizal, kilometro siete y medio, Calle Principal, número nueve</t>
  </si>
  <si>
    <t xml:space="preserve">San  Marcos </t>
  </si>
  <si>
    <t xml:space="preserve">
LUNES A VIERNES DE 7:00 A LAS 17:00 HORAS Y SABADO DE 8:00 A LAS 14:00 HORAS </t>
  </si>
  <si>
    <t>2220-6886</t>
  </si>
  <si>
    <t>Laboratorio Clínico de análisis y diagnostico sucursal 2</t>
  </si>
  <si>
    <t>Avenida principal número setenta B, Colonia santa lucia</t>
  </si>
  <si>
    <t>Ilopango</t>
  </si>
  <si>
    <t>2254-1339</t>
  </si>
  <si>
    <t xml:space="preserve">Laboratorio Clínico Nueva Era </t>
  </si>
  <si>
    <t>Barrio el centro, intipuca, una cuadra al sur de la alcaldía municipal de intipuca.</t>
  </si>
  <si>
    <t xml:space="preserve">intipuca  </t>
  </si>
  <si>
    <t xml:space="preserve">LUNES A VIERNES DE 7:00 AM A 4:00 PM </t>
  </si>
  <si>
    <t>7959-9811</t>
  </si>
  <si>
    <t xml:space="preserve">Laboratorio Clínico Santa Barbará </t>
  </si>
  <si>
    <t>Trece Avenida Sur, número once, entre quinta y Septima Calle Oriente, Barrio Santa Cruz</t>
  </si>
  <si>
    <t xml:space="preserve">
LUNES A VIERNES DE 6:30AM A 5:00PM </t>
  </si>
  <si>
    <t>2441-0201</t>
  </si>
  <si>
    <t>LABORATORIO CLINICO RA-MEDIC</t>
  </si>
  <si>
    <t>4ª CALLE ORIENTE, ENTRE 2ª AVENIDA SUR Y AVENIDA CRESENCIO MIRANDA, BARRIO SAN FRANCISCO, CIUDAD Y DPTO. DE SAN VICENTE</t>
  </si>
  <si>
    <t xml:space="preserve">
LUNES A VIERNES DE 6:00AM A 4:00PM Y SABADO DE 6:00AM A 12:00 MD </t>
  </si>
  <si>
    <t>2393-6395; 6979-9289</t>
  </si>
  <si>
    <t>LABORATORIO CLÍNICO MI SALUD</t>
  </si>
  <si>
    <t xml:space="preserve">75 Avenida Sur, N° 126, fuentes Beethoven colonia escalon San Salvador </t>
  </si>
  <si>
    <t>LUNES A VIERNES DE 7:00AM A 18:00PM Y SABADO DE 7:00AM A 1:00 PM</t>
  </si>
  <si>
    <t xml:space="preserve">2200-9500     </t>
  </si>
  <si>
    <t>LABORATORIO CLINICO ACOSAL</t>
  </si>
  <si>
    <t>TERCERA CALLE PONIENTE, CASA #6, SANTIAGO DE MARÍA, USULUTÁN</t>
  </si>
  <si>
    <t>SANTIAGO DE MARÍA</t>
  </si>
  <si>
    <t xml:space="preserve">LUNES A SABADO DE 7:00 A LAS 16:00 HORAS, DOMINGOS CON CITA PREVIA, EMERGENCIAS LAS 24 HORAS </t>
  </si>
  <si>
    <t>7516-6239</t>
  </si>
  <si>
    <t>LABORATORIO CLÍNICO LAM</t>
  </si>
  <si>
    <t>CALLE PRINICIPAL, BARRIO EL CALVARIO, DOS CASA ANTES DEL PUENTE, EL SAUCE, LA UNION</t>
  </si>
  <si>
    <t>7506-0224           7586-5139</t>
  </si>
  <si>
    <t>Laboratorio de Análisis Clinico Especializado</t>
  </si>
  <si>
    <t>Avenida Jose Maria Rivas #22</t>
  </si>
  <si>
    <t>Cojutepeque</t>
  </si>
  <si>
    <t xml:space="preserve">
LUNES A SABADO DE 7:30AM A 2:00PM </t>
  </si>
  <si>
    <t xml:space="preserve">2372-0301    </t>
  </si>
  <si>
    <t>Laboratorio Clinico Medilab Santiagueño</t>
  </si>
  <si>
    <t>Calle Litoral, Km 49, Plaza Guzmán, Local 3, Barrio San Juan</t>
  </si>
  <si>
    <t>LUNES A VIERNES DE 7:00 A LAS 15:00 HORAS, SABADO Y DOMINGO DE 7:00 A LAS 12:00 MD</t>
  </si>
  <si>
    <t>7494-8730</t>
  </si>
  <si>
    <t>Laboratorio Clinico Josué</t>
  </si>
  <si>
    <t>Barrio El Centro, San Gerardo, San Miguel Frente A Parque Municipal</t>
  </si>
  <si>
    <t>San Gerardo</t>
  </si>
  <si>
    <t>LUNES A VIERNES DE 6:00 A LAS 14:00 HORAS Y SABADO DE 6:00 A LAS 12:00 MD</t>
  </si>
  <si>
    <t>6014-9150</t>
  </si>
  <si>
    <t>Laboratorio de Análisis Clinico Ángelus</t>
  </si>
  <si>
    <t>Barrio Concepcion, Calle Principal, Salida A Yucuaiquin,</t>
  </si>
  <si>
    <t>Uluazapa</t>
  </si>
  <si>
    <t>7308-2666         7272-6803         2619-1737</t>
  </si>
  <si>
    <t>Laboratorio Clínico San Cristóbal</t>
  </si>
  <si>
    <t>Boulevard San Bartolo N°15 Las Delicias</t>
  </si>
  <si>
    <t>7876-1111</t>
  </si>
  <si>
    <t>Laboratorio Clinico Genesaret</t>
  </si>
  <si>
    <t>Calle Principal, Barrio San Jose Salida A Corinto</t>
  </si>
  <si>
    <t>Cacaopera</t>
  </si>
  <si>
    <t xml:space="preserve">
LUNES A VIERNES DE 6:00 A LAS 15:00 HORAS, SABADOS DE 6:00 A LAS 12:00 MD Y DOMINGOS CON CITA PREVIA</t>
  </si>
  <si>
    <t>7405-3642      7268-3597</t>
  </si>
  <si>
    <t>Laboratorio Clinico Landsteiner Matriz</t>
  </si>
  <si>
    <t>Avenida Thompson Sur Y 4ª Calle Poniente #19, Barrio La Cruz, San Francisco Gotera, Dpto. De Morazán</t>
  </si>
  <si>
    <t>Jocoro</t>
  </si>
  <si>
    <t xml:space="preserve">
LUNES A VIERNES DE 6:30AM A 4:00PM Y SABADO DE 6:30AM A 12:00 MD </t>
  </si>
  <si>
    <t>2654-2093      7899-9241</t>
  </si>
  <si>
    <t>Laboratorio Clinico San Miguel Arcángel</t>
  </si>
  <si>
    <t xml:space="preserve">Cantón San Felipe, </t>
  </si>
  <si>
    <t>Pasaquina</t>
  </si>
  <si>
    <t xml:space="preserve">LUNES A VIERNES  DE 7:00 A LAS 15:00 HORAS, SABADO, DE LAS 07:00 A LAS 12:00 </t>
  </si>
  <si>
    <t>7943-1227</t>
  </si>
  <si>
    <t>Laboratorio Clínico Citralab</t>
  </si>
  <si>
    <t>Entrada Principal, Sexta Avenida Norte, Barrio Candelaria</t>
  </si>
  <si>
    <t>Concepcion Batres</t>
  </si>
  <si>
    <t xml:space="preserve">LUNES A VIERNES DE 6:30 A LAS 3:30PM, SABADO Y DOMINGO DE 6:30 A LAS 12:30 HORAS </t>
  </si>
  <si>
    <t>2627-4693  7642-0601</t>
  </si>
  <si>
    <t>Laboratorio Clinico España</t>
  </si>
  <si>
    <t>Urbanización España, Pol. 7-1, Calle Madrid #1 Y Calle Antigua a La Unión</t>
  </si>
  <si>
    <t xml:space="preserve">
LUNES A VIERNES DE 7:00 A  LAS 15:00 HORAS, SABADO DE 7:00 A LAS 12:00 MD Y DOMINGO UNICAMENTE POR CITAS </t>
  </si>
  <si>
    <t>2615-3065      6443-6936      7877-2212</t>
  </si>
  <si>
    <t>Laboratorio Clínico Santin Diaz</t>
  </si>
  <si>
    <t>Barrio El Centro Avenida Principal</t>
  </si>
  <si>
    <t>Estanzuela</t>
  </si>
  <si>
    <t>LUNES A VIERNES DE 7:00 A LAS 17:30 HORAS Y SABADO DE 7:00 A LAS 12:30 HORAS</t>
  </si>
  <si>
    <t>7541-9026      2627-4581</t>
  </si>
  <si>
    <t>Laboratorio Clinico Intipuca</t>
  </si>
  <si>
    <t>Avenida Úrsulo Márquez, Frente A Unidad De Salud De Intipuca</t>
  </si>
  <si>
    <t>Intipuca</t>
  </si>
  <si>
    <t>7721-7523       2649-4204</t>
  </si>
  <si>
    <t>Laboratorio Clinico Precilab Sucursal 1</t>
  </si>
  <si>
    <t>Trece Avenida Sur, Entre Calle Libertad Y Primera Calle Oriente, Numero Dos</t>
  </si>
  <si>
    <t>2562-6362       7749-4826</t>
  </si>
  <si>
    <t>Laboratorio Clínico Santa Elena sucursal 2</t>
  </si>
  <si>
    <t>Trece calle Oriente, entre Avenida Independencia y Tercera Avenida Sur</t>
  </si>
  <si>
    <t xml:space="preserve">
LUNES A VIERNES DE 7:00 A LAS 17:00 HORAS Y SABADO DE 7:00 A LAS 12:00 MD </t>
  </si>
  <si>
    <t>2447-3167      2432-0222</t>
  </si>
  <si>
    <t>Laboratorio Clinico Cristalab</t>
  </si>
  <si>
    <t>Ayutuxtepeque</t>
  </si>
  <si>
    <t xml:space="preserve">
LUNES A VIERNES DE 7:00AM A 5:00PM Y SABADO DE 7:00AM A 12:00 MD </t>
  </si>
  <si>
    <t>2232-7098    7517-2872   2272-9616</t>
  </si>
  <si>
    <t>Laboratorio Clínico La Sagrada Familia</t>
  </si>
  <si>
    <t>Calle Franklin Delano Roosevelt Oriente #30, 2° Planta</t>
  </si>
  <si>
    <t>Soyapango</t>
  </si>
  <si>
    <t xml:space="preserve">7972-1688     </t>
  </si>
  <si>
    <t>Laboratorio Clinico Alltest Sucursal N°2</t>
  </si>
  <si>
    <t>2a AVENIDA NORTE, #1-7, LOCAL 1, CONTIGUO A CRUZ ROJA</t>
  </si>
  <si>
    <t>2413-1884     7308-9786</t>
  </si>
  <si>
    <t>Laboratorio De Analisis Clinico Ebenezer</t>
  </si>
  <si>
    <t>Tercera Avenida Sur, N° 3-A</t>
  </si>
  <si>
    <t xml:space="preserve">LUNES A VIERNES DE 7:00 A LAS 16:00 Y SABADO DE 7:00 A LAS 12:00 MD, FUERA DE HORARIO CITA PREVIA </t>
  </si>
  <si>
    <t>2327-3492</t>
  </si>
  <si>
    <t>Laboratorio Clinico Alltest Casa Matriz</t>
  </si>
  <si>
    <t>Avenida Juan Manuel Rodriguez, Barrio El Centro, Local #2</t>
  </si>
  <si>
    <t>Zacatecoluca</t>
  </si>
  <si>
    <t>2334-5835     7303-5590</t>
  </si>
  <si>
    <t>Laboratorio Clinico Alltest No. 4</t>
  </si>
  <si>
    <t>2da AVENIDA SUR CASA N°5, BARRIO SAN FRANCISCO</t>
  </si>
  <si>
    <t>2319-2367    7308-9972</t>
  </si>
  <si>
    <t>Laboratorio Clínico Alltest Sucursal N° 5</t>
  </si>
  <si>
    <t>Avenida Independencia Y Trece Calle Oriente. Numero Tres, Barrio San Miguelito</t>
  </si>
  <si>
    <t>2486-0479   7308-9804</t>
  </si>
  <si>
    <t>Laboratorio Clinico Alltest Sucursal 1</t>
  </si>
  <si>
    <t>Primera Avenida Norte, #7, Plaza Tazumal, Local 9</t>
  </si>
  <si>
    <t>Chalchuapa</t>
  </si>
  <si>
    <t>2486-8434      7308-9888</t>
  </si>
  <si>
    <t>Laboratorio Clinico Analiza Multiplaza</t>
  </si>
  <si>
    <t>Centro Comercial Multiplaza, local A diecinueve, nivel Plaza Cafe, entre Carretera Panamericana y Calle El Pedregal</t>
  </si>
  <si>
    <t>Antiguo Cuscatlán</t>
  </si>
  <si>
    <t>Laboratorio Clinico Maxbloch Sucursal Mi Plaza</t>
  </si>
  <si>
    <t>Plaza Comercial Mi Plaza, local número ocho, Avenida Roosevelt Sur y Trece Avenida Sur, Barrio La Merced</t>
  </si>
  <si>
    <t>LUNES A VIERNES DE 6:30 A LAS 18:00 HORAS, SABADO DE 6:30 A LAS 13:00 HORAS Y DOMINGO DE LAS 7:00 A LAS 13:00 HORAS</t>
  </si>
  <si>
    <t>2507-1999     7271-0649</t>
  </si>
  <si>
    <t>Laboratorio Clinico Labcom</t>
  </si>
  <si>
    <t xml:space="preserve">Medicentro La Esperanza, modulo “f”, </t>
  </si>
  <si>
    <t xml:space="preserve">
LUNES A VIERNES DE 6:30AM A 5:00PM Y SABADO DE 6:30AM A 12:00 MD </t>
  </si>
  <si>
    <t>2235-2595      2235-7282      7872-8323</t>
  </si>
  <si>
    <t>Laboratorio Clinico Analiza Sucursal Metropolis San Gabriel</t>
  </si>
  <si>
    <t>Centro Comercial Mall San Gabriel, local l-b dos; km 19 sobre la nueva autopista  que conecta al boulevard constitución, Metrópoli San Gabriel, Apopa</t>
  </si>
  <si>
    <t xml:space="preserve">LUNES A VIERNES DE 6:30 A LAS 17:00 HORAS Y SABADO DE 6:30 A LAS 12:30 MD </t>
  </si>
  <si>
    <t>2536-4003</t>
  </si>
  <si>
    <t>Laboratorio Clinico Lcb Sucursal #2</t>
  </si>
  <si>
    <t>3 Avenida Norte y Calle Libertad Poniente,Plaza La Joya Local 1y2,Fte A Delegacion Pnc Texistepeque</t>
  </si>
  <si>
    <t>Texistepeque</t>
  </si>
  <si>
    <t>2470-0424     7548-7353</t>
  </si>
  <si>
    <t>Laboratorio Clinico Eco-Lab</t>
  </si>
  <si>
    <t>5 avenida norte, barrio el calvario, casa n°2, contiguo a farmacia generosa</t>
  </si>
  <si>
    <t>LUNES A VIERNES DE 7:00 A LAS 13:00 HORAS Y SABADO DE 9700 A LAS 11:00 HORAS</t>
  </si>
  <si>
    <t>7719-0821</t>
  </si>
  <si>
    <t>Laboratorio Clinico Corazon de Maria</t>
  </si>
  <si>
    <t>Cuarta Calle Oriente, número trece, Colonia Santa Elena, San Vicente</t>
  </si>
  <si>
    <t>LUNES A SABADO DE 6:00 A LAS 17:00 HORAS</t>
  </si>
  <si>
    <t>2124-7690; 7783-5756</t>
  </si>
  <si>
    <t>Laboratorio Clinico Inmedic</t>
  </si>
  <si>
    <t>23 Calle Poniente, entre sexta y octava Avenida sur, numero 23</t>
  </si>
  <si>
    <t xml:space="preserve">
LUNES A VIERNES DE 7:00AM A 5:00PM </t>
  </si>
  <si>
    <t>2440-4033       6109-7984</t>
  </si>
  <si>
    <t>Laboratorio Clinico Clinilab</t>
  </si>
  <si>
    <t>Calle Principal Olomega, frente a Bazar Lina</t>
  </si>
  <si>
    <t xml:space="preserve">El Carmen </t>
  </si>
  <si>
    <t xml:space="preserve">
LUNES A VIERNES DE 6:30 A LAS 15:00 HORAS, SABADO Y DOMINGO POR CITAS PREVIAS</t>
  </si>
  <si>
    <t>7223-4108</t>
  </si>
  <si>
    <t>Laboratorio Clinico Guadalupano</t>
  </si>
  <si>
    <t>Calle Valentín Arrieta, Novena Avenida Sur, numero 49bis</t>
  </si>
  <si>
    <t>San Sebastián</t>
  </si>
  <si>
    <t xml:space="preserve">LUNES A VIERNES DE 7:00 A LAS 16:00 HORAS Y SABADO DE 7:00 A LAS 12:00 MD, DOMINGO POR CITA </t>
  </si>
  <si>
    <t>7844-3363</t>
  </si>
  <si>
    <t>Laboratorio Clinico Genaxel</t>
  </si>
  <si>
    <t>Urbanización Villas de California, polígono A, casa número 16</t>
  </si>
  <si>
    <t xml:space="preserve">LUNES A VIERNES DE 6:30 A LAS 15:30 HORAS Y SABADO DE 6:30 A LAS 12:00 MD </t>
  </si>
  <si>
    <t>7232-7608     6963-2590</t>
  </si>
  <si>
    <t>Laboratorio Clínico Villanueva Lab</t>
  </si>
  <si>
    <t>Primera Calle Poniente, barrio El Centro, costado norte de la Iglesia Católica</t>
  </si>
  <si>
    <t>Berlín</t>
  </si>
  <si>
    <t>LUNES A VIERNES DE 7:00 A LAS 15:30 HORAS</t>
  </si>
  <si>
    <t>2697-0042     2663-2548       7517-6018      7927-0184</t>
  </si>
  <si>
    <t>Laboratorio Clínico Analiza San Martín</t>
  </si>
  <si>
    <t>Centro Comercial El Encuentro San Martin, local numero ocho, carretera panamericana hacia San Martin, kilometro quince y medio frente a canton La Palma</t>
  </si>
  <si>
    <t>San Martin</t>
  </si>
  <si>
    <t xml:space="preserve">Laboratorio Clínico Barrera López </t>
  </si>
  <si>
    <t>Avenida 14 de Diciembre, Barrio San Antonio, calle al lago, número veinte</t>
  </si>
  <si>
    <t xml:space="preserve">Congo </t>
  </si>
  <si>
    <t xml:space="preserve">
LUNES A VIERNES DE LAS 05:30 A LAS 16: HORAS, DOMINGO DE LAS 05:30 A LAS 15:00 HORAS </t>
  </si>
  <si>
    <t>7766-3931</t>
  </si>
  <si>
    <t>Laboratorio Clinico San Jose Y Banco De Sangre</t>
  </si>
  <si>
    <t xml:space="preserve">Veintitres Calle Poniente Y Sexta Avenida Sur, Centro Medico De Santa Ana, </t>
  </si>
  <si>
    <t xml:space="preserve">
LUNES A VIERNES DE 6:00 A LAS 16:00 HORAS Y SABADO DE LAS 6:00 A LAS 12:00 MD</t>
  </si>
  <si>
    <t>2440-4589</t>
  </si>
  <si>
    <t>Laboratorio Clinico Promesa</t>
  </si>
  <si>
    <t>25 Avenida Norte #915</t>
  </si>
  <si>
    <t>LUNES A VIERNES DE 7:00 A 16:00 HORAS Y SABADO DE 7:00 A LAS 12:00 MD</t>
  </si>
  <si>
    <t>2225-4466     7957-5324</t>
  </si>
  <si>
    <t>Laboratorio Clinico Miranda</t>
  </si>
  <si>
    <t>Final Octava Calle pte., Poligono 9-a, casa 48, Ciudad Pacifica, Segunda Etapa</t>
  </si>
  <si>
    <t xml:space="preserve">
LUNES A VIERNES DE 6:00AM A 3:00PM Y SABADO DE 6:00AM A 11:00 AM</t>
  </si>
  <si>
    <t>2670-3098      7730-8809</t>
  </si>
  <si>
    <t>Famisalud</t>
  </si>
  <si>
    <t>3° Avenida Norte y Sexta Calle Poniente, casa numero 14, Barrio La Merced</t>
  </si>
  <si>
    <t>LUNES A VIERNES DE 6:30 AM A 4:00 PM Y SABADO DE 6:30 AM A 1:00 PM.</t>
  </si>
  <si>
    <t>7252-3218      2614-8248</t>
  </si>
  <si>
    <t>Laboratorio Lind Diagnostics Santa Tecla</t>
  </si>
  <si>
    <t>Septima Avenida Norte y Tercera Calle Oriente, casa cuatro-diecisies</t>
  </si>
  <si>
    <t>Laboratorio Clinico Romero</t>
  </si>
  <si>
    <t>Avenida Central Sur, Barrio San Rafael, Plaza Centro Cara Sucia, local AA-ocho</t>
  </si>
  <si>
    <t>San Francisco Menendez</t>
  </si>
  <si>
    <t xml:space="preserve">LUNES A VIERNES 06:30AM A LAS 3:0PM; SÁBADO Y DOMINGO 06:30AM A LAS 12:00PM </t>
  </si>
  <si>
    <t>7209-6449/7991-1603</t>
  </si>
  <si>
    <t>Laboratorio Clinico Hemoplus</t>
  </si>
  <si>
    <t>Calle Dr. Federico Penado, numero cuatro, local siete</t>
  </si>
  <si>
    <t xml:space="preserve">
LUNES A VIERNES DE 6:30 A LAS 18:00 HORAS Y SABADO DE 6:30 A LAS 16:00 HORAS  </t>
  </si>
  <si>
    <t>2662-4949   7977-3768</t>
  </si>
  <si>
    <t>Laboratorio Clinico Koneman Suc.2</t>
  </si>
  <si>
    <t>Barrio El Centro, contiguo a Unidad de Salud</t>
  </si>
  <si>
    <t>Agua Caliente</t>
  </si>
  <si>
    <t>Chalatenango</t>
  </si>
  <si>
    <t xml:space="preserve">
LUNES A VIERNES DE 7:00AM A 3:00PM Y SABADO DE 7:00AM A 12:00 MD </t>
  </si>
  <si>
    <t>Laboratorio De Analisis Clinicos Santa Lucia</t>
  </si>
  <si>
    <t>2 Avenida Norte, Barrio La Cruz, numero 7</t>
  </si>
  <si>
    <t>Armenia</t>
  </si>
  <si>
    <t>Sonsonate</t>
  </si>
  <si>
    <t>LUNES A VIERNES DE 7:00 A LAS 15:00 HORAS, SABADO DE 7:00 A LAS 12:00 MD Y DOMINGO DE 7:00 A LAS 15:00 HORAS SOLO POR CITAS</t>
  </si>
  <si>
    <t>7919-2790</t>
  </si>
  <si>
    <t>Laboratorio clinico Diagnostico</t>
  </si>
  <si>
    <t>3 Avenida Sur y 4 Calle Oriente</t>
  </si>
  <si>
    <t>7190-0445</t>
  </si>
  <si>
    <t>Laboratorio de Analisis Clinico Mateo</t>
  </si>
  <si>
    <t>Colonia Ciudad Pacifica, Poligono 10 A, casa #42, Calle Principal</t>
  </si>
  <si>
    <t xml:space="preserve">LUNES A VIERNES DE 6:15 A LAS 15:00 HORAS Y SABADO DE 6:15 A LAS 12:00 MD </t>
  </si>
  <si>
    <t>7877-5185</t>
  </si>
  <si>
    <t>Laboratorio Clinico Transito de Maria</t>
  </si>
  <si>
    <t>Segunda Calle Oriente , Barrio San Carlos, casa numero tres</t>
  </si>
  <si>
    <t xml:space="preserve">El Transito </t>
  </si>
  <si>
    <t xml:space="preserve">LUNES A VIERNES DE 6:00 A LAS 16:00 HORAS Y SABADO DE 6:00 A LAS 12:00 MD </t>
  </si>
  <si>
    <t>2616-0960; 6307-4770</t>
  </si>
  <si>
    <t>Laboratorio Clínico Atmedic Sucursal número 6</t>
  </si>
  <si>
    <t xml:space="preserve">Cuarta Calle Poniente, número dos  </t>
  </si>
  <si>
    <t>2624-8488  6205-0450</t>
  </si>
  <si>
    <t>Laboratorio Clinico Cristo Negro</t>
  </si>
  <si>
    <t>Barrio El Carmen, Calle Principal, Casa Numero 16</t>
  </si>
  <si>
    <t>Olocuilta</t>
  </si>
  <si>
    <t>LUNES A VIERNES DE 7:00 AM A 4:00 PM Y SABADO Y DOMINGO DE 7:00 AM A 12:00 PM</t>
  </si>
  <si>
    <t>7952-3981</t>
  </si>
  <si>
    <t>Laboratorio Clinico Metapaneco Suc.1</t>
  </si>
  <si>
    <t xml:space="preserve">Final Avenida Ignacio Gomez, Barrio Pacheco, Local Del Centro Medico Metapaneco, Planta Alta </t>
  </si>
  <si>
    <t>Metapán</t>
  </si>
  <si>
    <t>2402-1405    2402--1099</t>
  </si>
  <si>
    <t>Soliumlab</t>
  </si>
  <si>
    <t>avenida irazu y calle juan mora #230 local 1 colonia costa rica</t>
  </si>
  <si>
    <t>LUNES A VIERNES DE LAS 7:00 A LAS 15:00 HORAS Y SABADO DE LAS 7:00 A LAS 12:00 PM</t>
  </si>
  <si>
    <t xml:space="preserve">7947-8172      </t>
  </si>
  <si>
    <t>Laboratorio Clinico Jawetz Sucursal 1</t>
  </si>
  <si>
    <t>primera avenida sur y quinta calle oriente, número cuarenta y tres, barrio El Calvario</t>
  </si>
  <si>
    <t>7183-2078</t>
  </si>
  <si>
    <t>Laboratorio Clinico Lab-Cem</t>
  </si>
  <si>
    <t>Calle Federico Penado #1, Barrio La Merced</t>
  </si>
  <si>
    <t>2606-8814           7756-2799</t>
  </si>
  <si>
    <t>Laboratorio Centro de Dignostico,Sucursal La Joya</t>
  </si>
  <si>
    <t>Centro Comercial La Joya #42,Carretera Al Puerto De La Libertad,Km 12 Santa Tecla</t>
  </si>
  <si>
    <t xml:space="preserve">LUNES A VIERNES DE 7:00 A LAS 16:00 HORAS Y SABADO DE 9:00 A LAS 11:00 HORAS </t>
  </si>
  <si>
    <t>2242-9400</t>
  </si>
  <si>
    <t>Laboratorio Clinico de Diagnostico Oriental</t>
  </si>
  <si>
    <t>Avenida General Giron, Barrio El Calvario, Cuadra Al Norte De La Despensa Familiar</t>
  </si>
  <si>
    <t>LUNES A VIERNES DE 7:00 A 15:00 HORAS, SABADO DE 07:00 AM A A LAS 12:00 MD</t>
  </si>
  <si>
    <t>7731-4755</t>
  </si>
  <si>
    <t>Laboratorio Clinico A &amp; J Diagnostic</t>
  </si>
  <si>
    <t>Avenida Jose A. Gonzalez Norte, Barrio El Calvario</t>
  </si>
  <si>
    <t>Chirilagua</t>
  </si>
  <si>
    <t>LUNES A VIERNES DE 7:00 A LAS 14:00 HORAS Y SABADO DE 7:00 A LAS 12:00 MD</t>
  </si>
  <si>
    <t>7940-1894</t>
  </si>
  <si>
    <t>Laboratorio Clinico Juda</t>
  </si>
  <si>
    <t>Calle Doctor Miguel Tomas Molina, Casa #25, Barrio Candelaria</t>
  </si>
  <si>
    <t xml:space="preserve">LUNES A VIERNES DE 6:30 A LAS 13:30 HORAS, SABADO Y DOMINGO DE LAS 07:30 A LAS 12:30 PM </t>
  </si>
  <si>
    <t>6200-4771</t>
  </si>
  <si>
    <t>Laboratorio Clinico San Sebastian</t>
  </si>
  <si>
    <t>Primera Avenida Norte, numero tres, Barrio Guadalupe</t>
  </si>
  <si>
    <t>San Sebastian</t>
  </si>
  <si>
    <t>LUNES A SABADO DE 7:00 A LAS 12:00 MD, DOMINGO POR CITAS</t>
  </si>
  <si>
    <t>7842-0703; 7002-5773</t>
  </si>
  <si>
    <t>Laboratorio Clinico Bio-Lab Suc.1</t>
  </si>
  <si>
    <t>Sexta Calle Poniente y Octava Avenida Sur</t>
  </si>
  <si>
    <t>LUNES A VIERNES DE 06:30 A 15:30 PM Y SABADO DE 7:00 A 12:00 PM</t>
  </si>
  <si>
    <t>2228-3135; 6119-8475</t>
  </si>
  <si>
    <t>Laboratorio Clinico Especializado El Porvenir</t>
  </si>
  <si>
    <t>Barrio Las Delicias, calle al cementerio, numero 8</t>
  </si>
  <si>
    <t>2641-3199</t>
  </si>
  <si>
    <t>Laboratorio Clinico Siloe</t>
  </si>
  <si>
    <t>Segunda Calle Poniente, Barrio El Centro, salida a Santa Rosa, contiguo a Restaurante Milton´s</t>
  </si>
  <si>
    <t>LUNES A VIERNES DE 6:30 A 16:00 HORAS, SABADO Y DOMINGO DE 6:30 A LAS 12:00 MD</t>
  </si>
  <si>
    <t>7433-6587  7002-6517</t>
  </si>
  <si>
    <t>Laboratorio Clinico Lab-Center</t>
  </si>
  <si>
    <t>Centro Comercial Andrómeda, local 26, 2º piso, sobre Boulevard Constitución</t>
  </si>
  <si>
    <t>2284-4452</t>
  </si>
  <si>
    <t>Laboratorio Clinico Menéndez Plaza Médica Ancalmo</t>
  </si>
  <si>
    <t>Boulevard Walter Deininger, Colonia La Sultana, Plaza Ancalmo, local #1</t>
  </si>
  <si>
    <t>LUNES A VIERNES DE 7:00 A LAS 16:00 HORAS (SIN CERRAR AL MEDIODÌA) Y SABADO DE 7:00 A LAS 12:00 MD</t>
  </si>
  <si>
    <t>2243-5027      7850-1623</t>
  </si>
  <si>
    <t>Laboratorio Clinico La Puerta Abierta</t>
  </si>
  <si>
    <t>carretera panamericana, kilómetro 64 y medio, contiguo a cancha de UNASA</t>
  </si>
  <si>
    <t>LUNES A SABADO DE 8:00 A LAS 12:00 MD</t>
  </si>
  <si>
    <t>7855-2714</t>
  </si>
  <si>
    <t>Laboratorio Clinico Fercam</t>
  </si>
  <si>
    <t>23 avenida Norte, #1314, Colonia Medica</t>
  </si>
  <si>
    <t>2226-8726      7939-1878</t>
  </si>
  <si>
    <t>Laboratorio Clinico Cruz</t>
  </si>
  <si>
    <t>Calle Arturo Araujo, #20, local 4, Barrio La Cruz</t>
  </si>
  <si>
    <t>LUNES A VIERNES DE 6:30 A LAS 15:30 HORAS,  SABADO DE 6:30 A LAS 12:00 MD Y DOMINGO POR CITA PREVIA</t>
  </si>
  <si>
    <t>7995-9128      2452-1428</t>
  </si>
  <si>
    <t>Laboratorio Clinico Alivia</t>
  </si>
  <si>
    <t>30 Avenida Sur, Lote #5 y 6 del Poligono "A", Urbanizacion Residencial Sevilla</t>
  </si>
  <si>
    <t>2694-2830; 7850-7704</t>
  </si>
  <si>
    <t>Laboratorio Clinico Farilab</t>
  </si>
  <si>
    <t>4 Avenida Norte, casa 4C, Barrio El Calvario</t>
  </si>
  <si>
    <t>Santiago de Maria</t>
  </si>
  <si>
    <t>2678-3031</t>
  </si>
  <si>
    <t>Laboratorio Clinico San Jose Obrero</t>
  </si>
  <si>
    <t>Avenida Jose Simeon Cañas Sur #4, Barrio El Centro, Berlin, Depto. De Usulutan</t>
  </si>
  <si>
    <t>Berlin</t>
  </si>
  <si>
    <t>LUNES A VIERNES DE LAS 6:30 HORAS A LAS 18:00 HORAS Y SABADO DE LAS 6:30 A LAS 12:00 MD</t>
  </si>
  <si>
    <t>6300-6719    7659-6971</t>
  </si>
  <si>
    <t>Laboratorio Clinico San Esteban</t>
  </si>
  <si>
    <t>Segunda Avenida Sur, numero veintidos, Barrio San Francisco, en Clinica de Ultrasonofrafia Aguillon, contiguo a Regional de Salud, frente a Antigua entrada de Hospital Nacional Santa Gertrudis</t>
  </si>
  <si>
    <t xml:space="preserve">2393-3940   </t>
  </si>
  <si>
    <t>Laboratorio Multimedica San Benito</t>
  </si>
  <si>
    <t>Urbanizacion La Mascota, calle dos, #114, Colonia San Benito</t>
  </si>
  <si>
    <t>2204-4000      7844-0910</t>
  </si>
  <si>
    <t>Laboratorio Clinico Innova Test</t>
  </si>
  <si>
    <t>5a Avenida Maria Loucel #501</t>
  </si>
  <si>
    <t xml:space="preserve">LUNES A VIERNES DE 6:30AM A 4:00PM Y SABADO DE 7:00AM A 12:00 MD </t>
  </si>
  <si>
    <t>2654-3524</t>
  </si>
  <si>
    <t>Laboratorio Clinico Reyes</t>
  </si>
  <si>
    <t>6° Calle Poniente Avenida Libertad</t>
  </si>
  <si>
    <t xml:space="preserve">LUNES A VIERNES DE 7:00AM A 11:00 PM Y SABADO DE 7:00AM A 16:00 HORAS </t>
  </si>
  <si>
    <t>7120-9763; 2335-9706</t>
  </si>
  <si>
    <t>Laboratorio Clinico Ruiz Sucursal 1</t>
  </si>
  <si>
    <t xml:space="preserve">Barrio La Soledad,sobre 4a Calle Oriente entre 2a Avenida Thomsom Sur. contiguo a Panederia Ana Vilma, Morazán </t>
  </si>
  <si>
    <t>San Francisco Gotera</t>
  </si>
  <si>
    <t>LUNES A VIERNES DE 6:30AM A 4:00PM Y SABADO DE 6:30AM A 2:00 PM</t>
  </si>
  <si>
    <t xml:space="preserve">7682-9978     </t>
  </si>
  <si>
    <t>Laboratorio Clinico Centermed</t>
  </si>
  <si>
    <t>Carretera Troncal del Norte km 33.5 local 19 en Plaza San Gabriel, Aguilares, San Salvador</t>
  </si>
  <si>
    <t>Aguilares</t>
  </si>
  <si>
    <t xml:space="preserve">LUNES A VIERNES DE 7:00 A LAS 16:00 HORAS, SABADO Y DOMINGO DE 7:00 A LAS 11:00 HORAS </t>
  </si>
  <si>
    <t>7508-5070      2556-1403</t>
  </si>
  <si>
    <t>Laboratorio Clinico Castrolab</t>
  </si>
  <si>
    <t>2da Calle Poniente, contiguo a Escuela Parroquial, Barrio El Centro Aguilares</t>
  </si>
  <si>
    <t>7965-9851    7873-8098</t>
  </si>
  <si>
    <t>Laboratorio Clinico Géminis</t>
  </si>
  <si>
    <t>diecisiete Avenida Norte, numero dieciocho-A, Residencial Santa Teresa, Ciudad Merliot</t>
  </si>
  <si>
    <t>LUNES A VIERNES DE 7:00 A LAS 16:30 HORAS Y SABADO DE 7:00 A LAS 12:00 MD</t>
  </si>
  <si>
    <t>2229-7023         7702-9636</t>
  </si>
  <si>
    <t>Laboratorio Clinico Analiza El Encuentro Opico</t>
  </si>
  <si>
    <t>Centro Comercial El Encuentro Opico, local 18, Carretera Panamericana, Cantón Sitio El Niño</t>
  </si>
  <si>
    <t>Laboratorio Clinico Analiza Sucursal Usulutan</t>
  </si>
  <si>
    <t>Calle Grimaldi, número 22</t>
  </si>
  <si>
    <t>LUNES A VIERNES DE 6:30 A LAS 17:00 HORAS Y SABADO DE 6:30 A LAS 12:00 MD</t>
  </si>
  <si>
    <t>Laboriatorio Clinico Diagnostico Argueta</t>
  </si>
  <si>
    <t>Barrio El Centro, casa numero 5, una cuadra al Poniente del Partque Central</t>
  </si>
  <si>
    <t>San Fernando</t>
  </si>
  <si>
    <t>7026-5122            7033-0959</t>
  </si>
  <si>
    <t xml:space="preserve">Laboratorio Clinico Analiza Plaza Sur </t>
  </si>
  <si>
    <t>local 3 nivel 1, Centro Comercial Plaza Sur, sobre el Boulevard Sur, Urbanización Pinares de Suiza</t>
  </si>
  <si>
    <t>LUNES A VIERNES DE 6:00 A LAS 17:00 HORAS Y SABADO DE LAS 6:30 A LAS 12:00 MD</t>
  </si>
  <si>
    <t>Laboratorio Clinico Zvdiagnosticlab</t>
  </si>
  <si>
    <t>Barrio El calvario , ( contiguo al aUnidad de Salud Bolivar)</t>
  </si>
  <si>
    <t>Bolivar</t>
  </si>
  <si>
    <t>7098-7285</t>
  </si>
  <si>
    <t>Colonia 18 de Noviembre, Caserio San Luis</t>
  </si>
  <si>
    <t>Meanguera</t>
  </si>
  <si>
    <t>LUNES A VIERNES DE 7:00 A LAS 14:00 HORAS Y SABADO DE 7:00 A LAS 12:00 HORAS</t>
  </si>
  <si>
    <t>7057-9010; 2680-5647</t>
  </si>
  <si>
    <t>Laboratorio Lind Dianostics Metrocentro</t>
  </si>
  <si>
    <t>Boulevard de los Heroes, prolongacion de Avenida Los Andes y Boulevard Tutunichapa, 11 etapa, local 9, del nivel 1, Metrocentro</t>
  </si>
  <si>
    <t>LUNES A VIERNES DE 7:00 A 17:00 HORAS Y SABADO DE 8:00 A LAS 13:00 HORAS</t>
  </si>
  <si>
    <t>Laboratorio Clinico Hospital Policlinica Limeña</t>
  </si>
  <si>
    <t>Carretera Ruta Militar, Colonia Ventura Perla</t>
  </si>
  <si>
    <t>2665-5811           7695-7414        2664-2061</t>
  </si>
  <si>
    <t>Laboratorio Clinico Provida</t>
  </si>
  <si>
    <t>1A. Calle Oriente, Casa #2-5</t>
  </si>
  <si>
    <t>2413-1390</t>
  </si>
  <si>
    <t>2 calle oriente y 4 avenida sur #5 Soyapango, San Salvador</t>
  </si>
  <si>
    <t>LUNES A VIERNES DE 6:00 A LAS 16:00 HORAS, SABADO DE LAS 6:00 A LAS 13:00 HORAS Y DOMINGO DE LAS 7:30 A LAS 12:00 MD</t>
  </si>
  <si>
    <t>7697-4424      2277-6249</t>
  </si>
  <si>
    <t>Laboratorio Clinico Saravia</t>
  </si>
  <si>
    <t>Final Calle Doce De Octubre, Barrio Concepción</t>
  </si>
  <si>
    <t>San Rafael Cedros</t>
  </si>
  <si>
    <t xml:space="preserve">LUNES A VIERNES DE 6:30 A LAS 16:00 HORAS Y SABADO DE 7:00 A LAS 12:00 HORAS, SABADOS POR LA TARDE Y DOMINGOS POR CITA PREVIA </t>
  </si>
  <si>
    <t>2312-7766        6003-0596</t>
  </si>
  <si>
    <t>Laboratorio Clínico Nolasco</t>
  </si>
  <si>
    <t>Barrio El Centro a 150 metros de la Alcaldía Municipal de Perquin</t>
  </si>
  <si>
    <t>Perquin</t>
  </si>
  <si>
    <t>LUNES A VIERNES DE 7:00 A LAS 15:00 HORAS Y SABADO DE LAS 7:00 A LAS 12:OO MD</t>
  </si>
  <si>
    <t>7274-5494</t>
  </si>
  <si>
    <t>Laboratorio Clinico Olympo</t>
  </si>
  <si>
    <t>Barrio El Calvario, Calle Principal, Avenida Norberto Cruz, una cuadra al sur del mercado municipal de Sociedad</t>
  </si>
  <si>
    <t>Sociedad</t>
  </si>
  <si>
    <t xml:space="preserve">LUNES A VIERNES DE 6:30 A LAS 14:40 HORAS Y SABADO DE 6:30 A LAS 12:00 MD </t>
  </si>
  <si>
    <t>6053-2308</t>
  </si>
  <si>
    <t>Laboratorio Clinico Uni-Lab Sucursal N°1</t>
  </si>
  <si>
    <t>Octava Avenida Sur y Calle Circunvalacion, casa numero 1-1, local 4 Barrio San Carlos</t>
  </si>
  <si>
    <t>La Union</t>
  </si>
  <si>
    <t>LUNES A VIERNES DE 6:30 A LAS 15:OO HORAS Y SABADO DE 6:30 A LAS 12:00 MD</t>
  </si>
  <si>
    <t>7870-6501        2684-4308</t>
  </si>
  <si>
    <t>Laboratorio Vitae</t>
  </si>
  <si>
    <t>Avenida Emeterio Ruano, Barrio El Rosario #21</t>
  </si>
  <si>
    <t>Ciudad Arce</t>
  </si>
  <si>
    <t>LUNES A VIERNES DE 7.00 A LAS 16:00 HORAS Y SABADO DE 7:00 A LAS 12:00 MD</t>
  </si>
  <si>
    <t>7124-9162; 2340-7497</t>
  </si>
  <si>
    <t>Laboratorio Clinico Economylab</t>
  </si>
  <si>
    <t>Novena Avenida Sur, numero 104 local 3, barrio la merced</t>
  </si>
  <si>
    <t>6183-0397</t>
  </si>
  <si>
    <t>Laboratorio Clinico Soyapango</t>
  </si>
  <si>
    <t>Calle Roosevelt Oriente #46, 2A. Planta de Clinica San Antonio, Frente a Liceo Azcunaga</t>
  </si>
  <si>
    <t xml:space="preserve">LUNES A SABADO DE 7:00 A LAS 16:00 HORAS Y DOMINGO CON CITA PREVIA </t>
  </si>
  <si>
    <t>6986-5753; 2227-5907</t>
  </si>
  <si>
    <t>Laboratorio Clinico El Arcangel</t>
  </si>
  <si>
    <t>Calle Gerado Barrios, Barrio El Centro,San Miguel Tepezontes</t>
  </si>
  <si>
    <t>San Miguel Tepezonte</t>
  </si>
  <si>
    <t>2104-1036; 6196-3378</t>
  </si>
  <si>
    <t>Laboratorio Clinico Plaza Roosevelt</t>
  </si>
  <si>
    <t>Barrio San Felipe, Avenida Roosevelt Norte, 2º nivel, local #3</t>
  </si>
  <si>
    <t>LUNES A VIERNES DE 7:00 A LAS 15:00 HORAS Y SABADO DE 7:00 A LAS 12:00</t>
  </si>
  <si>
    <t>2661-8488</t>
  </si>
  <si>
    <t>Laboratorio Clinico De Emergencias Matriz</t>
  </si>
  <si>
    <t>Colonia Monserrat, Calle a Monserrat #211</t>
  </si>
  <si>
    <t>LUNES A VIERNES DE LAS 7:00 AM A LAS 4:00 PM; SABADOS, DE 7:00 AM A 12:00 PM</t>
  </si>
  <si>
    <t>2242-1939; 7749-4367</t>
  </si>
  <si>
    <t>Laboratorio Clinico Bioquimico Salvadoreño</t>
  </si>
  <si>
    <t>Condominio Cuscatlan, entre 4A. Calle Poniente y 25 Avenida Norte, Local #111</t>
  </si>
  <si>
    <t>LUNES A VIERNES DE 7:00 A LAS 14:00 HORAS Y SABADO DE 7:00 A LAS 13:00 HORAS</t>
  </si>
  <si>
    <t>2222-6274       2221-6171</t>
  </si>
  <si>
    <t>Laboratorio Clinico Los Angeles</t>
  </si>
  <si>
    <t>Calle San Antonio Abad, Avenida Bernal y Calle El Algodón numero 1B, contiguo al Instituto Biblico Bethel Central</t>
  </si>
  <si>
    <t>2274-8630       7643-1332</t>
  </si>
  <si>
    <t>Laboratorio Clinico Versalles</t>
  </si>
  <si>
    <t>Boulevard Campos Eliseos, Villa Monaco, Poligono 32, numero 17, ciudad Versalles</t>
  </si>
  <si>
    <t>2326-2208; 7164-0244</t>
  </si>
  <si>
    <t>Laboratorio Clinico Jusares Sucursal #2</t>
  </si>
  <si>
    <t>Playa El Sunzal, Canton El Sunzal Calle Litoral 110-S CECI</t>
  </si>
  <si>
    <t>Tamanique</t>
  </si>
  <si>
    <t>7025-1047</t>
  </si>
  <si>
    <t>Laboratorio Clinico Martinez Aquino Sucursal N°1</t>
  </si>
  <si>
    <t>27 Avenida Norte, numero 1211, Multiclinica Santa Fe</t>
  </si>
  <si>
    <t>2521-2928         6013-9616</t>
  </si>
  <si>
    <t>LABORATORIO CLINICO C&amp;C</t>
  </si>
  <si>
    <t>Avenida El Progreso y Calle José Matías Delgado, Barrio El Ángel, contiguo a la PNC, ½ cuadra al norte de la Parroquia</t>
  </si>
  <si>
    <t>LUNES A VIERNES DE 6:30 A LAS 17:30 HORAS, SABADO Y DOMINGO DE 6:30 A LAS 13:30 HORAS</t>
  </si>
  <si>
    <t>7011-0296; 6061-5353</t>
  </si>
  <si>
    <t>LABORATORIO CLINICO YR DIAGNOSTICS CENTER</t>
  </si>
  <si>
    <t>Septuagésima Novena Avenida Norte y Tercera Calle Poniente, condominio Las Alquerías, número doscientos diez</t>
  </si>
  <si>
    <t>LUNES A DOMINGO DE 7:00 A LAS 15:00 HORAS</t>
  </si>
  <si>
    <t>2525-7597; 7690-7797</t>
  </si>
  <si>
    <t>LABORATORIO CLINICO CENTRO MEDICO FAMILIA</t>
  </si>
  <si>
    <t>Barrio El Centro</t>
  </si>
  <si>
    <t>Yamabal</t>
  </si>
  <si>
    <t>7909-4978</t>
  </si>
  <si>
    <t>LABORATORIO CLINICO CITOLAB</t>
  </si>
  <si>
    <t>Calle Franklin Delano Roosevelt, número veinte, local cuatro, planta baja</t>
  </si>
  <si>
    <t>LUNES A VIERNES DE 7:00 A LAS 16:00 HORAS Y SABADO DE 7:00 A LAS 13:30 HORAS</t>
  </si>
  <si>
    <t>2314-6971</t>
  </si>
  <si>
    <t>LABORATORIO CLINICO DIAGNOSTICO ESCOBAR SUC. #4</t>
  </si>
  <si>
    <t>Avenida Catorce de Diciembre y Calle José Matías Delgado, número noventa y siete</t>
  </si>
  <si>
    <t>Guazapa</t>
  </si>
  <si>
    <t>2324-0683       7862-3979</t>
  </si>
  <si>
    <t>LABORATORIO CLINICO BIO-TEST MATRIZ</t>
  </si>
  <si>
    <t>Cuarta calle Oriente, número treinta y cuatro B, Barrio Santa Bárbara</t>
  </si>
  <si>
    <t>LUNES A VIERNES DE 06:30 A LAS 15:30 HORAS SIN CERRAR AL MEDIODIA  Y SABADO DE 06::30 A LAS 12:0O MD</t>
  </si>
  <si>
    <t>2382-0391</t>
  </si>
  <si>
    <t xml:space="preserve">LABORATORIO CLINICO TECNOANALISIS NUM.1 </t>
  </si>
  <si>
    <t>Ubicado en Barrio El Centro a cincuenta metros de iglesia católica</t>
  </si>
  <si>
    <t>Delicias de Concepción</t>
  </si>
  <si>
    <t>LUNES A VIERNES DE 6:00 A LAS 16:00 HORAS, DOMINGO DE LAS 06:00 A LAS 12:00</t>
  </si>
  <si>
    <t>2259-0284; 7294-4758</t>
  </si>
  <si>
    <t>Laboratorio Clínico Alltest Sucursal N°3</t>
  </si>
  <si>
    <t>1° Calle Oriente, casa 14, Barrio El Calvario</t>
  </si>
  <si>
    <t xml:space="preserve">Chalatenango </t>
  </si>
  <si>
    <t>2335-2217    7308-9972</t>
  </si>
  <si>
    <t>Laboratorio Clínico Mulet</t>
  </si>
  <si>
    <t>Calle San Antonio Abad, No. 1950, local 3</t>
  </si>
  <si>
    <t>2226-5048      6989-3554</t>
  </si>
  <si>
    <t>Laboratorio Clínico Artiga Alvarez</t>
  </si>
  <si>
    <t>Centro Comercial Gran Plaza, Local Siete ¨A¨, Kilometro 24,Carretera a Santa Ana, Frente a Export Salva</t>
  </si>
  <si>
    <t xml:space="preserve">Lourdes Colón </t>
  </si>
  <si>
    <t>2346-6413</t>
  </si>
  <si>
    <t>Laboratorio Clínico Global Test</t>
  </si>
  <si>
    <t>Plaza Sante Fe, local número DIECISIETE, entre la diecisiete Avenida Norte y Calle El Carmen,Parque Residencial Miraflores</t>
  </si>
  <si>
    <t>LUNES A VIERNES DE 7:30  A LAS 16:30 HORAS Y SABADO DE 8:30 A LAS 12:30 HORAS</t>
  </si>
  <si>
    <t>2228-1992      7552-6959</t>
  </si>
  <si>
    <t>Exactus Laboratorio Clínico</t>
  </si>
  <si>
    <t>Calle Pase General Escalón, Local 1, Colonia Escalón, Centro Comercial, No. 3916</t>
  </si>
  <si>
    <t>LUNES A VIERNES DE 6:30  A LAS 15:30 HORAS Y SABADO DE 6:30 A LAS 12:30 HORAS</t>
  </si>
  <si>
    <t>7851-5892</t>
  </si>
  <si>
    <t>Laboratorio Clínico del Centro Cardiológico</t>
  </si>
  <si>
    <t>Primera Calle Poniente, entre 89 y 91 Avenida Norte, #4632, Colonia Escalon</t>
  </si>
  <si>
    <t xml:space="preserve">San Salvador </t>
  </si>
  <si>
    <t>7160-2733; 2264-6700</t>
  </si>
  <si>
    <t>Laboratorio Clinico Funsal</t>
  </si>
  <si>
    <t>Calle Daniel Hernandez y Cuarta Avenida Norte, Plaza Concepcion, local 13</t>
  </si>
  <si>
    <t>LUNES A VIERNES DE 6:00 A LAS 15:00 HORAS Y SABADO DE 7:00 A LAS 11:00 HORAS</t>
  </si>
  <si>
    <t>2219-8996      2288-6125      7081-0867</t>
  </si>
  <si>
    <t>Laboratorio Clinico Ciamsa</t>
  </si>
  <si>
    <t>Quinta calle oriente, entre once y trece avenida sur, numero treinta y cuatro- B, ciudad y departamento de Santa Ana</t>
  </si>
  <si>
    <t xml:space="preserve">LUNES A VIERNES DE 7:00 A LAS 16:00 MD Y SABADO DE 7:00 A LAS 12:00 HORAS </t>
  </si>
  <si>
    <t>2445-7073; 7535-2819</t>
  </si>
  <si>
    <t>Laboratorio Clinico Orion, Sucursal N°1</t>
  </si>
  <si>
    <t>Primera Avenida Sur, numero cuatro</t>
  </si>
  <si>
    <t>Mejicanos</t>
  </si>
  <si>
    <t>LUNES A VIERNES DE 6:30 A LAS 15:30 HORAS Y SABADO DE 7:00 A LAS 12:00 MD</t>
  </si>
  <si>
    <t>7751-1373</t>
  </si>
  <si>
    <t>L.C. Erlich Sucursal Nº 3</t>
  </si>
  <si>
    <t>lote Nº 1-A, Poligono "F", Urbanizacion La Esperanza, 23 Calle Poniente #1503</t>
  </si>
  <si>
    <t>7049-9279</t>
  </si>
  <si>
    <t>Laboratorio Clinico Zaragoza</t>
  </si>
  <si>
    <t>Avenida Monseñor Oscar Arnulfo Romero, numero 15</t>
  </si>
  <si>
    <t xml:space="preserve">LUNES A VIERNES DE 6:30 A LAS 14:00 HORAS Y SABADO DE 6:30 A LAS 12:00 MD </t>
  </si>
  <si>
    <t>2314-1367      7374-1084</t>
  </si>
  <si>
    <t>Laboratorio De Analisis Clínicos A.M.O.R.</t>
  </si>
  <si>
    <t>Boulevard Costa del Sol, kilometro 71</t>
  </si>
  <si>
    <t>San Luis La Herradura</t>
  </si>
  <si>
    <t>7603-6809       6132-8004</t>
  </si>
  <si>
    <t>Laboratorio Clinico Cortez Suc.1</t>
  </si>
  <si>
    <t>calle el jabali, poligono b-2, casa 51, col. jardines del volcan, ciudad merliot, dpto. de la libertad</t>
  </si>
  <si>
    <t xml:space="preserve">LUNES A VIERNES DE 6:30 A LAS 14:00 HORAS Y SABADO DE 6:30 A LAS 12:30 HORAS </t>
  </si>
  <si>
    <t>2278-0692      7684-8572</t>
  </si>
  <si>
    <t>Laboratorio Clinico Cortez Matriz</t>
  </si>
  <si>
    <t>Edificio Cañas Prieto, 2a. Avenida Norte</t>
  </si>
  <si>
    <t xml:space="preserve">LUNES A VIERNES DE 6:30 A LAS 13:00 HORAS Y SABADO DE 6:30 A LAS 12:00 MD </t>
  </si>
  <si>
    <t>2321-5743      7696-1012</t>
  </si>
  <si>
    <t xml:space="preserve">Laboratorio de Analisis Clinicos Lizama Sucursal Numero Uno </t>
  </si>
  <si>
    <t>4° Calle Oriente Y 4° Av. Sur, Jiqulisco, Usulutan</t>
  </si>
  <si>
    <t>LUNES A VIERNES DE 6:30 A LAS 15:30 HORAS Y SABADO DE 7:00 A LAS 12:00 MD EMERGENCIAS A TODA HORA</t>
  </si>
  <si>
    <t>2632-4794; 7697-1648</t>
  </si>
  <si>
    <t>Laboratorio Clinico Melendez</t>
  </si>
  <si>
    <t>4a Calle Poniente, Barrio El Calvario</t>
  </si>
  <si>
    <t>Ilobasco</t>
  </si>
  <si>
    <t>2312-7278; 7459-6619</t>
  </si>
  <si>
    <t>Laboratorio Clinico Fudem</t>
  </si>
  <si>
    <t>12 Calle Poniente y 43 Avenida Sur #605, Col. Flor Blanca</t>
  </si>
  <si>
    <t>LUNES A VIERNES DE 8:00 A LAS 16:00 HORAS Y SABADO DE LAS 8:00 A LAS 12:00 MD</t>
  </si>
  <si>
    <t>2524-9744</t>
  </si>
  <si>
    <t>Laboratorio Clinico Analiza Sonsonate 2</t>
  </si>
  <si>
    <t>Plaza La Ceiba, local numero cuatro B, Canton El Mojon</t>
  </si>
  <si>
    <t>Sonzacate</t>
  </si>
  <si>
    <t>LUNES A VIERNES DE 6:00 A LAS 17:00 HORAS Y SABADO DE 6:30 A LAS 12:30 HORAS</t>
  </si>
  <si>
    <t>Labroatorio Clinico Lazmed</t>
  </si>
  <si>
    <t>Colonia El Paraiso, Calle Principal, Lote #6</t>
  </si>
  <si>
    <t>7921-2397</t>
  </si>
  <si>
    <t>Biocare Laboratorio Clinico</t>
  </si>
  <si>
    <t>23 Calle Poniente y 27 Avenida Norte Condominio Medicentro La Esperanza, modulo H, local H-211</t>
  </si>
  <si>
    <t>LUNES A VIERNES DE LAS 07:00 A LAS 16:00; SÁBADOS, DE LAS 07:00 A LAS 12:00</t>
  </si>
  <si>
    <t xml:space="preserve">                          7856-4379</t>
  </si>
  <si>
    <t>Laboratorio Clinico Economico</t>
  </si>
  <si>
    <t>Segunda calle Poniente y tercera Avenida Sur, barrio El Calvario, a un costado de Almacenes Tropigas</t>
  </si>
  <si>
    <t>LUNES A VIERNES DE LAS 06:30 A LAS 16:00; SÁBADOS, DE LAS 06:30 A LAS 12:00</t>
  </si>
  <si>
    <t>7536-6077; 2389-5184</t>
  </si>
  <si>
    <t>Laboratorio Clinico Garcia Orellana</t>
  </si>
  <si>
    <t>Segunda Avenida Norte, Barrio La Merced numero tres</t>
  </si>
  <si>
    <t>Tonacatepeque</t>
  </si>
  <si>
    <t>LUNES A VIERNES DE LAS 07:00 A LAS 16:00; SÁBADOS, DE LAS 07:00 A LAS 13:00 HORAS</t>
  </si>
  <si>
    <t>2322-1316/                          7841-3753</t>
  </si>
  <si>
    <t>Laboratorio Clinico Analiza Multiplaza 2</t>
  </si>
  <si>
    <t>Edificio contiguo a Centro Comercial Multiplaza, porcion A, carretera Panamericana</t>
  </si>
  <si>
    <t>Antiguo Cuscatlan</t>
  </si>
  <si>
    <t>LUNES A VIERNES DE LAS 06:00 A LAS 19:00 HORAS; SÁBADO DE LAS 06:00 A LAS 14:00 HORAS Y DOMINGO DE LAS 7:00 A LAS 12:00 MD</t>
  </si>
  <si>
    <t>Laboratorio Clínico Oxford</t>
  </si>
  <si>
    <t>Cuarta Calle Poniente, numero 14, barrio La soledad</t>
  </si>
  <si>
    <t>Morazán</t>
  </si>
  <si>
    <t xml:space="preserve">LUNES A VIERNES DE LAS 07:00 A LAS 15:00 HORAS; SÁBADOS, DE LAS 07:00 A LAS 12:00 HORAS, DOMINGOS POR CITA </t>
  </si>
  <si>
    <t>2615-6586; 7877-2212</t>
  </si>
  <si>
    <t>Heralab Laboratorio Clínico</t>
  </si>
  <si>
    <t>Calle Antigua a Huizucar, Colonia Rubio, Centro Comercial Plaza Las Acacias, local numero 2</t>
  </si>
  <si>
    <t>LUNES A VIERNES DE LAS 6:30 A LAS 15:00 HORAS; SÁBADOS, DE LAS 07:00 A LAS 12:00 HORAS</t>
  </si>
  <si>
    <t>2212-7964           7844-0140</t>
  </si>
  <si>
    <t>Laboratorio Clinico Santisimo Niño de Jesus</t>
  </si>
  <si>
    <t>Cuarta Calle Poniente, número 18, frente a Farmacia Central</t>
  </si>
  <si>
    <t>LUNES A VIERNES DE LAS 06:00 A LAS 17:00 HORAS; SÁBADOS DE LAS 06:00 A LAS 12:00 HORAS</t>
  </si>
  <si>
    <t>2624-1073                                      7264-1957</t>
  </si>
  <si>
    <t>Laboratorio Clinico Bioquimical</t>
  </si>
  <si>
    <t>15 Avenida Sur, entre Novena Calle Oriente contiguo a Farmacia Santa Cruz</t>
  </si>
  <si>
    <t>LUNES A VIERNES DE LAS 06:30 A LAS 17:00 HORAS; SÁBADOS, DE LAS 07:00 A LAS 12:30 HORAS</t>
  </si>
  <si>
    <t>7180-9789/                                           2441-1913</t>
  </si>
  <si>
    <t>Laboratorio Clínico Siloé</t>
  </si>
  <si>
    <t>Avenida Juan A. Paredes, Barrio El Centro</t>
  </si>
  <si>
    <t>Oscicala</t>
  </si>
  <si>
    <t>Morazan</t>
  </si>
  <si>
    <t>LUNES A VIERNES DE LAS 6:15 A LAS 15:00 HORAS; SÁBADOS, DE LAS 6:15 A LAS 12:00 HORAS</t>
  </si>
  <si>
    <t>7728-1728</t>
  </si>
  <si>
    <t>María Lab Laboratorio Clinico</t>
  </si>
  <si>
    <t>Calle real C. Urbanizacion Quezaltepec, numero 58</t>
  </si>
  <si>
    <t>LUNES A VIERNES DE LAS 06:30 A LAS 15:30 HORAS; SÁBADOS, DE LAS 06:30 A LAS 12:00 HORAS</t>
  </si>
  <si>
    <t xml:space="preserve">                                 2519-4511; 7677-9053</t>
  </si>
  <si>
    <t>Laboratorio Clinico Climefar</t>
  </si>
  <si>
    <t>Colonia Brisas Oriente, pasaje Nogales, numero 65, Sierra Morena</t>
  </si>
  <si>
    <t xml:space="preserve">LUNES A VIERNES DE LAS 7:00 A LAS 16:00 HORAS Y SABADO DE LAS 7:00 A LAS 12:00 </t>
  </si>
  <si>
    <t xml:space="preserve">2130-0385/                                  2520-2708/                           6996-0411 </t>
  </si>
  <si>
    <t>Laboratorio Clinico Rommel</t>
  </si>
  <si>
    <t>Cuarta Calle Oriente, numero 5-1</t>
  </si>
  <si>
    <t>ABIERTO LAS 14 HORAS</t>
  </si>
  <si>
    <t>7374-7118/                              7883-2800</t>
  </si>
  <si>
    <t>Laboratorio Clinico Rivera Zelaya</t>
  </si>
  <si>
    <t>Once Avenida Sur, entre quinta y decima avenida sur, Barrio Santa Cruz, local uno</t>
  </si>
  <si>
    <t>LUNES A VIERNES DE LAS 07:00 A LAS 15:00 HORAS, SÁBADOS, DE LAS 07:00 A LAS 12:00 MD</t>
  </si>
  <si>
    <t>6420-7533</t>
  </si>
  <si>
    <t>Laboratorio Clinico Señor de Esquipulas</t>
  </si>
  <si>
    <t>Calle Principal Andres Hernandez Casa #3</t>
  </si>
  <si>
    <t>Verapaz</t>
  </si>
  <si>
    <t>LUNES A VIERNES DE LAS 07:00 A LAS 15:00 HORAS, SÁBADOS, DE LAS 07:00 A LAS 12:00</t>
  </si>
  <si>
    <t>2396-3709; 7737-6537</t>
  </si>
  <si>
    <t>Laboratorio Clinico Usulutan</t>
  </si>
  <si>
    <t>Sexta Calle Oriente, numero ocho-B, barrio La Parroquia</t>
  </si>
  <si>
    <t>LUNES A VIERNES DE LAS 7:00 A LAS 16:00 HORAS Y SÁBADOS DE LAS 7:00 A LAS 12:00 MD</t>
  </si>
  <si>
    <t>2662-2032           6049-4679</t>
  </si>
  <si>
    <t>Laboratorio Clinico Curie Diagnostics</t>
  </si>
  <si>
    <t>Calle a Tonacatepeque, Block I, numero veintisiete, Colonia Las Arboledas</t>
  </si>
  <si>
    <t>LUNES A VIERNES DE LAS 06:00 A LAS 14:00 HORAS, SÁBADOS DE LAS 06:00 A LAS 12:00; DOMINGO, 07:00 A LAS 11:00 HORAS</t>
  </si>
  <si>
    <t>7151-4233</t>
  </si>
  <si>
    <t>Laboratorio Clinico La Union</t>
  </si>
  <si>
    <t>Calle General Menendez numero uno-tres, Barrio Concepcion</t>
  </si>
  <si>
    <t>LUNES A SÁBADO DE LAS 06:45 A LAS 17:00 HORAS Y SABADO DE 6:45 A LAS 12:00 MD</t>
  </si>
  <si>
    <t>2604-1941; 7683-1502</t>
  </si>
  <si>
    <t>Laboratorio Clínico Guadalupe Sucursal #1</t>
  </si>
  <si>
    <t>Calle Gerardo Barrio, Barrio El Centro, Plaza Blanco, local numero dos, a un costado de Iglesia Catolica</t>
  </si>
  <si>
    <t>LUNES A VIERNES DE LAS 07:00 A LAS 14:00 HORAS Y SÁBADOS DE LAS 07:00 A LAS 12:00</t>
  </si>
  <si>
    <t>7708-4863</t>
  </si>
  <si>
    <t>Laboratorio Clinico Sensuntepecano</t>
  </si>
  <si>
    <t>Decima Avenida Sur numero tres, Barrio Santa Barbara</t>
  </si>
  <si>
    <t>LUNES A VIERNES DE LAS 07:00 A LAS 16:00 HORAS, SÁBADOS, DE LAS 07:00 A LAS 12:00</t>
  </si>
  <si>
    <t>7547-8851</t>
  </si>
  <si>
    <t>Laboratorio Clinico Nueva Esperanza</t>
  </si>
  <si>
    <t>Final Novena Avenida Sur, Barrio LA Merced, edificio Multiclinicas, numero cuatroscientos quince, primera planta, local numero tres, frente a clinica Nuestra Señora de La Paz</t>
  </si>
  <si>
    <t>2615-0077</t>
  </si>
  <si>
    <t>Laboratorio Clínico Pulmocenter</t>
  </si>
  <si>
    <t>Quinta Calle Poniente, Barrio La Merced, pasaje Lourdes, numero uno, edificio H&amp;G, local numero dos</t>
  </si>
  <si>
    <t>2661-7737</t>
  </si>
  <si>
    <t>Laboratorio Clínico Santisima Trinidad</t>
  </si>
  <si>
    <t>Entre Avenida Maximiliano Hernandez y segunda Avenida Sur, local dieciséis, barrio El Centro, Plaza Las Palmeras</t>
  </si>
  <si>
    <t>LUNES A VIERNES DE LAS 07:00 A LAS 15:30 HORAS, SÁBADOS, DE LAS 07:00 A LAS 12:00</t>
  </si>
  <si>
    <t>2318-0860; 7961-5633</t>
  </si>
  <si>
    <t>Laboratorio Clinico Centro Medico Transfusional</t>
  </si>
  <si>
    <t>Diagonal Dr. Arturo Romero edificio FG numero cuatroscientos veinticuatro, local cuatro y cinco, Colonia Medica</t>
  </si>
  <si>
    <t>2523-8171                 7621-5654</t>
  </si>
  <si>
    <t>Laboratorio Clínico Peniel</t>
  </si>
  <si>
    <t>Canton Llano santiago, kilometro dieciocho</t>
  </si>
  <si>
    <t>El Divisadero</t>
  </si>
  <si>
    <t>LUNES A VIERNES DE LAS 06:30 A LAS 15:30 HORAS, SÁBADOS, DE LAS 06:30 A LAS 13:00</t>
  </si>
  <si>
    <t>2680-5367; 7538-4424</t>
  </si>
  <si>
    <t>Ceuslab</t>
  </si>
  <si>
    <t>Calle Gerardo Barrios Oriente numero 7</t>
  </si>
  <si>
    <t>Ahuachapan</t>
  </si>
  <si>
    <t>LUNES A VIERNES DE LAS 06:30 A LAS 17:00 HORAS, SÁBADOS, DE LAS 07:00 A LAS 12:00 MD</t>
  </si>
  <si>
    <t>2413-3622          7737-6378</t>
  </si>
  <si>
    <t>Laboratorio Clinico Familiar "ASIS"</t>
  </si>
  <si>
    <t>Avenida Monseñor Romero #801 entre 14 y 16 Calle Poniente Barrio San Francisco</t>
  </si>
  <si>
    <t>LUNES A VIERNES DE LAS 07:00 A LAS 15:00 HORAS</t>
  </si>
  <si>
    <t>2639-5643; 7273-3165</t>
  </si>
  <si>
    <t>Laboratorio Clinico Erlich Sucursal N0.2</t>
  </si>
  <si>
    <t>Calle Jose Francisco Lopez y 4A. Avenida Norte #5, Barrio El Centro</t>
  </si>
  <si>
    <t>Cuscatlan</t>
  </si>
  <si>
    <t>LUNES A SABADO DE 6:30 A LAS 15:30 HORAS</t>
  </si>
  <si>
    <t>7056-9155</t>
  </si>
  <si>
    <t>Laboratorio Clinico Erlich</t>
  </si>
  <si>
    <t>Barrio San Miguel, Tercera Calle Oriente, numero veintitres</t>
  </si>
  <si>
    <t>7865-0978</t>
  </si>
  <si>
    <t>Laboratorio Clinico Pronolmo</t>
  </si>
  <si>
    <t>Residencial Las Azaleas, casa #1, entre 29 Avenida Norte y Calle Zazamil</t>
  </si>
  <si>
    <t>LUNES A VIERNES DE LAS 07:00 A LAS 16:00 HORAS, SÁBADOS, DE LAS 09:00 A LAS 12:00</t>
  </si>
  <si>
    <t>7744-2034           2272-5063</t>
  </si>
  <si>
    <t>Laboratorio Clinico San Alejo</t>
  </si>
  <si>
    <t>San Alejo</t>
  </si>
  <si>
    <t xml:space="preserve">LUNES A DOMINGO DE LAS 07:00 A LAS 12:00 HORAS, FUERE DE ESE HORARIO, SI EL PACIENTE LO SOLICITA </t>
  </si>
  <si>
    <t>7605-0934; 2649-0500</t>
  </si>
  <si>
    <t>Laboratorio Clinico Interlap</t>
  </si>
  <si>
    <t>Avenida Masferrer Norte, numero seiscientos dieciséis, Colonia Escalon</t>
  </si>
  <si>
    <t xml:space="preserve">LUNES A VIERNES DE LAS 07:00 A LAS 19:00 HORAS, SÁBADOS, DE LAS 07:00 A LAS 12:00, DOMINGOS, DE LAS 7:00 A LAS 11.00 HORAS </t>
  </si>
  <si>
    <t xml:space="preserve"> 2526-8181; 2586-8101</t>
  </si>
  <si>
    <t>Duo Lab</t>
  </si>
  <si>
    <t>edificio Plaza el Sol, Calle del Mediterraneo, Colonia La Sultana, local ocho A</t>
  </si>
  <si>
    <t>6169-8873</t>
  </si>
  <si>
    <t>Laboratorio Clinico Agape L&amp;R</t>
  </si>
  <si>
    <t>Septima Calle Oriente, entre once y trece avenida Sur, casa numero cuarenta</t>
  </si>
  <si>
    <t>LUNES A VIERNES DE LAS 07:00 A LAS 15:00 HORAS Y SÁBADOS, DE LAS 07:00 A LAS 12:00 MD</t>
  </si>
  <si>
    <t>2447-1089          7469-2426</t>
  </si>
  <si>
    <t>Laboratorio Clinico Mavis</t>
  </si>
  <si>
    <t>Sesori</t>
  </si>
  <si>
    <t>LUNES A VIERNES DE LAS 07:00 A LAS 16:00 HORAS, SABADO DE LAS 7:00 A LAS 14:00 HORAS Y DOMINGO CON CITA PREVIA</t>
  </si>
  <si>
    <t>7267-8368</t>
  </si>
  <si>
    <t>Laboratorio Clínico Central</t>
  </si>
  <si>
    <t xml:space="preserve">Cuarta Avenida Sur, número siete-A, entre Primera y Tercera  Calle Poniente, Barrio San Sebastián </t>
  </si>
  <si>
    <t>LUNES A VIERNES DE LAS 07:00 A 12:00 Y DE 14:00 A LAS 17:00 HORAS</t>
  </si>
  <si>
    <t xml:space="preserve"> 2408-2146</t>
  </si>
  <si>
    <t>Laboratorio Clinico Master-Lab</t>
  </si>
  <si>
    <t>4A. Avenida Sur #7</t>
  </si>
  <si>
    <t>LUNES A VIERNES DE LAS 07:00AM A LAS 5:00PM SIN CERRAR AL MEDIO DIA Y SÁBADOS DE LAS 07:00AM A LAS 12:00MD</t>
  </si>
  <si>
    <t xml:space="preserve"> 2258-7911   7165-7546</t>
  </si>
  <si>
    <t>Laboratorio Clinico Unimedica</t>
  </si>
  <si>
    <t>segunda Calle Oriente, casa numero doez, Barrio San Juan</t>
  </si>
  <si>
    <t>San Rafael Oriente</t>
  </si>
  <si>
    <t>LUNES A VIERNES DE LAS 07:00 A LAS 15:00 HORAS, SÁBADOS, DE LAS 07:00 A LAS 10:00</t>
  </si>
  <si>
    <t>7726-1112; 2619-4430</t>
  </si>
  <si>
    <t>Laboratorio Clinico Santa Lucia</t>
  </si>
  <si>
    <t>primera Avenida Norte, despues del número dos-dos</t>
  </si>
  <si>
    <t>LUNES A VIERNES DE LAS 06:30 A LAS 15:00 HORAS, SABADOS, DE LAS 06:30 A LAS 12:00</t>
  </si>
  <si>
    <t>7642-3434; 2413-2586; 7036-0029</t>
  </si>
  <si>
    <t>Laboratorio Clinico Medico Popular</t>
  </si>
  <si>
    <t>Tercera Calle Oriente, numero 48</t>
  </si>
  <si>
    <t>LUNES A SÁBADOS, DE LAS 07:00 A LAS 17:00</t>
  </si>
  <si>
    <t>7928-6558</t>
  </si>
  <si>
    <t>Laboratorio Clinico Josefino Vilaseca</t>
  </si>
  <si>
    <t xml:space="preserve"> Calle Santiago Jose Celis #10, Colonia Ciudad Pacifica, Ii Etapa</t>
  </si>
  <si>
    <t>24 HORAS LOS 7 DIAS DE LA SEMANA</t>
  </si>
  <si>
    <t>7019-4303           2670-2948</t>
  </si>
  <si>
    <t>Laboratorio Clinico Inmunotest</t>
  </si>
  <si>
    <t>Calle Roosevelt Oriente #10, 2a. planta, Edificio Altos de Moda Ganga</t>
  </si>
  <si>
    <t>LUNES A VIERNES DE LAS 07:00 A LAS 17:00 HORAS, SÁBADOS, DE LAS 07:00 A LAS 12:00</t>
  </si>
  <si>
    <t>7669-5968; 2277-7335</t>
  </si>
  <si>
    <t>Laboratorio Clinico Te Y M</t>
  </si>
  <si>
    <t>Boulevard Tutunichapa, Urbanizacion Siglo Xxi, Locales 44-A, 44-B, Entre Sertracen Y Price Mart</t>
  </si>
  <si>
    <t xml:space="preserve">LUNES A VIERNES DE 8:00 A LAS 16:30 HORAS Y SABADO DE 8:00 A LAS 12:00 MD </t>
  </si>
  <si>
    <t>2260-8305            6197-6168</t>
  </si>
  <si>
    <t>Laboratorio Clínico Menéndez sucursal Bambú City Center</t>
  </si>
  <si>
    <t>Centro Comercial Bambú City Center, Zona Rosa, local S-uno, L-cinco, Boulevard del Hipódromo y Avenida las Magnolias, Colonia San Benito, ciudad y departamento de San Salvador</t>
  </si>
  <si>
    <t>LUNES A VIERNES DE LAS 07:00 A LAS 16:00 HORAS (SIN CERRAR AL MEDIO DÌA), SÁBADOS, DE LAS 07:00 A LAS 12:00</t>
  </si>
  <si>
    <t>7855-3279      2219-7913</t>
  </si>
  <si>
    <t>Laboratorio Clínico de Referencia, Pruebas Básicas, Bacteriología y Pruebas Especiales Hospital Santa Fe, Nueva Concepción, Chalatenango</t>
  </si>
  <si>
    <t>Barrio El Rosario, Avenida Chicunhuexo, #95, Nueva Concepción, Chalatenango</t>
  </si>
  <si>
    <t>Nueva Concepción</t>
  </si>
  <si>
    <t>2306-7908; 7646-7674</t>
  </si>
  <si>
    <t>Laboratorio Segocia Sucursal Santa Elena</t>
  </si>
  <si>
    <t>Residencial Santa Elena, local dos, Polígono A, Boulevard Orden de Malta Sur, Pasaje Boquerón</t>
  </si>
  <si>
    <t>Lunes a Viernes de las 07:00 a las 16:00 y el día sábado de las 7:00 a las 11:00</t>
  </si>
  <si>
    <t>2240-2640; 7853-1395</t>
  </si>
  <si>
    <t>Laboratorio Clinico Mecolab</t>
  </si>
  <si>
    <t>Urbanizacion La Esperanza, Colonia Medica, Pasaje Juan Llort #120</t>
  </si>
  <si>
    <t>Atención por medio de citas    Lunes a Viernes de las 07:00 a las 15:00 y el día sábado de las 7:00 a las 12:00</t>
  </si>
  <si>
    <t>2562-1295; 2131-0832; 7681-3132</t>
  </si>
  <si>
    <t>Centri Lab Clinic</t>
  </si>
  <si>
    <t>Boulevard San Bartolo, casa número 4, local 1 reparto San Bartolo</t>
  </si>
  <si>
    <t>Lunes a Viernes de las 07:00 a las 16:00 y el día sábado de las 7:00 a las 12:00</t>
  </si>
  <si>
    <t xml:space="preserve">6929-9085; 7846-4026 </t>
  </si>
  <si>
    <t>Laboratorio Clinico Hemo-Analisis</t>
  </si>
  <si>
    <t>Cuarta Calle Oriente, casa #20, local 2</t>
  </si>
  <si>
    <t>Lunes a Viernes de las 06:00 a las 14:00 y el día Sábado de las 06:00 a las 12:00</t>
  </si>
  <si>
    <t>7620-9582; 6309-8071</t>
  </si>
  <si>
    <t>Laboratorio Clínico Ramos</t>
  </si>
  <si>
    <t>Avenida Chicunhueso, Barrio El Rosario</t>
  </si>
  <si>
    <t>Nueva Concepcion</t>
  </si>
  <si>
    <t>Lunes a Viernes de las 07:00 a las 17:00, el día Sábado de las 7:00 a las 15:00 y el día Domingo de las 09:00 a las 12:00</t>
  </si>
  <si>
    <t>7744-7918</t>
  </si>
  <si>
    <t>Laboratorio Clínico San Francisco</t>
  </si>
  <si>
    <t>Lotificación Alvarenga, Poligono H, lote 72, local 1, frente a Centro Escolar Metropolitano, Calle Principal, Barrio La Sierpe</t>
  </si>
  <si>
    <t xml:space="preserve">LUNES A VIERNES DE LAS 07:00 A LAS 16:00 HORAS, SÁBADOS, DE LAS 07:00 A LAS 12:00 HORAS.                                                         DÍAS FESTIVOS O DE ASUETO CON CITA PREVIA </t>
  </si>
  <si>
    <t>7055-2326</t>
  </si>
  <si>
    <t>Laboratorio Clínico Monterrosa</t>
  </si>
  <si>
    <t>Avenida Juan Vicente Villacorta, número seis, local E Barrios Los Remedios</t>
  </si>
  <si>
    <t>Lunes a Viernes de las 7:00 a las 15:00 y el día Sábado de las 7:00 a las 12:00</t>
  </si>
  <si>
    <t>7039-8073; 7097-2805</t>
  </si>
  <si>
    <t>Laboratorio Clinico Magdalena Magarin</t>
  </si>
  <si>
    <t>Tercera Calle Oriente y Avenida Ferrocarril, frente al Parque Municipal</t>
  </si>
  <si>
    <t>El Transito</t>
  </si>
  <si>
    <t>Lunes a Domingo 24 horas al día</t>
  </si>
  <si>
    <t>6107-7982; 2564-6273</t>
  </si>
  <si>
    <t>Laboratorio Clinico Franciscano</t>
  </si>
  <si>
    <t>Avenida Fray Felipe de Jesus Moraga Sur final, frente a Universidad Nacional</t>
  </si>
  <si>
    <t>LUNES A SÁBADOS, DE LAS 07:00 A LAS 12:00</t>
  </si>
  <si>
    <t>2449-0823</t>
  </si>
  <si>
    <t>Laboratorio Clínico María Auxiliadora</t>
  </si>
  <si>
    <t>Planes de Renderos, Calle Principal, kilometro 10, local número 2, frente al mirador</t>
  </si>
  <si>
    <t>Panchimalco</t>
  </si>
  <si>
    <t>7834-5862</t>
  </si>
  <si>
    <t>Laboratorio Clinico Medico-Economico Sucursal #1</t>
  </si>
  <si>
    <t>novena calle Oriente, calle Las Carreras, a un costado de HNNC</t>
  </si>
  <si>
    <t xml:space="preserve">LUNES A VIERNES DE LAS 07:00 A LAS 16:00 HORAS, SÁBADOS, DE LAS 07:00 A LAS 12:00;                                                               DOMINGOS CON CITA PREVIA </t>
  </si>
  <si>
    <t>7799-3050; 2349-8240</t>
  </si>
  <si>
    <t>Laboratorio Lind Diagnostics Santa Elena</t>
  </si>
  <si>
    <t>Local A 3, situado en el Centro Comercial Aventura Plaza, conocido comercialmente como Plaza Santa Elena</t>
  </si>
  <si>
    <t>LUNES A VIERNES DE LAS 07:00 A LAS 17:00 HORAS, SÁBADOS Y DOMINGOS, DE LAS 07:00 A LAS 15:00 HORAS</t>
  </si>
  <si>
    <t>7039-5600; 7751-4588</t>
  </si>
  <si>
    <t>Laboratorio Clinico Benedicto XVI</t>
  </si>
  <si>
    <t>Tercera Calle Oriente, entre 11 y 13 Avenida Sur, numero 42 A</t>
  </si>
  <si>
    <t>7547-2865; 7942-7656</t>
  </si>
  <si>
    <t>Laboratorio Clinico Bio Maranatha</t>
  </si>
  <si>
    <t>Boulevard Arco del Triunfo, Polígono treinta y uno, casa número dos, Villa Mónaco, Ciudad Versalles</t>
  </si>
  <si>
    <t xml:space="preserve">7692-4896 </t>
  </si>
  <si>
    <t>Regis Valdivieso Laboratorio Clínico</t>
  </si>
  <si>
    <t>Colonia Miramonte, Calle Toluca, número tres mil ciento seis</t>
  </si>
  <si>
    <t>LUNES A VIERNES DE LAS 08:00 A LAS 16:00 HORAS, SÁBADOS, DE LAS 08:00 A LAS 13:00</t>
  </si>
  <si>
    <t>7744-8800; 2523-4870</t>
  </si>
  <si>
    <t>Laboratorio Clínico Analiza sucursal San Miguel 2</t>
  </si>
  <si>
    <t>Séptima calle oriente, número 502, octava avenida sur, Barrio El Calvario</t>
  </si>
  <si>
    <t>LUNES A VIERNES DE LAS 06:30 A LAS 17:00 HORAS, SÁBADOS, DE LAS 06:30 A LAS 12:00, DOMINGO, CERRADO</t>
  </si>
  <si>
    <t>2536-4028;  7686-2157</t>
  </si>
  <si>
    <t>Laboratorio Clinico Tecnolab sucursal Nº 1</t>
  </si>
  <si>
    <t>Colonia Escalon, Paseo General Escalon y 99 Avenida Norte, condominio Atlantic Center, local 12</t>
  </si>
  <si>
    <t>LUNES A VIERNES DE LAS 07:00 A LAS 17:00 HORAS, SÁBADOS, DE LAS 07:00 A LAS 13:00</t>
  </si>
  <si>
    <t>2264-5539; 2263-9530; 2264-4051</t>
  </si>
  <si>
    <t>Laboratorio De Analisis Clinico Del Cid Sucursal #1</t>
  </si>
  <si>
    <t>Barrio El Centro, Calle Gerardo Barrios, casa #3, frente al parque Chinameca</t>
  </si>
  <si>
    <t>7937-5245; 2656-3148</t>
  </si>
  <si>
    <t>Laboratorio Clinico Biogenic</t>
  </si>
  <si>
    <t>Barrio El Calvario, Calle Principal, frente a Unidad de Salud Moncagua</t>
  </si>
  <si>
    <t>Moncagua</t>
  </si>
  <si>
    <t>LUNES A VIERNES, DE LAS 06:30 A LAS 15:00; SÁBADOS, DE LAS 06:30 A LAS 12:00            ATENCIÓN POR CITAS FUERA DE HORARIOS LABORALES</t>
  </si>
  <si>
    <t>7871-7863</t>
  </si>
  <si>
    <t xml:space="preserve">LABORATORIO CLÍNICO HERNÁNDEZ CAÑENGUEZ </t>
  </si>
  <si>
    <t>Avenida Masferrer Norte, Calle El Carmen, Las Lajas Poniente, Pasaje Rancho El Paseo, casa número Dos</t>
  </si>
  <si>
    <t>7069-2794; 2264-0430</t>
  </si>
  <si>
    <t>LABORATORIO CLÍNICO FINLAY</t>
  </si>
  <si>
    <t>Primera Calle Poniente, Barrio Santa Ana, local Uno</t>
  </si>
  <si>
    <t>7211-0467</t>
  </si>
  <si>
    <t xml:space="preserve">LABORATORIO CLÍNICO ZARETH </t>
  </si>
  <si>
    <t>Barrio La Soledad, Sexta Calle Oriente, casa número Trece</t>
  </si>
  <si>
    <t>LUNES A SÁBADOS, DE LAS 06:00 A LAS 15:00</t>
  </si>
  <si>
    <t>7222-2058; 2654-0601</t>
  </si>
  <si>
    <t>Laboratorio Clinico Mision en Cristo</t>
  </si>
  <si>
    <t>Primera Avenida Norte y 1 y 3 Calle Poniente, tienda la abeja</t>
  </si>
  <si>
    <t>LUNES A SÁBADO, DE LAS 07:00 A LAS 12:00</t>
  </si>
  <si>
    <t>LABORATORIO CLÍNICO EBEN-EZER</t>
  </si>
  <si>
    <t xml:space="preserve">Barrio El Calvario, media cuadra al poniente de a cooperativa guadalupana, </t>
  </si>
  <si>
    <t>Chirilanga</t>
  </si>
  <si>
    <t>LUNES A SÁBADOS, DE LAS 06:30 A LAS 15:30</t>
  </si>
  <si>
    <t>7431-0464</t>
  </si>
  <si>
    <t>Laboratorio Clinico Analizar</t>
  </si>
  <si>
    <t>Urbanizacion Santa Monica, novena Calle Oriente bis, 7 Avenida Norte, numero dos</t>
  </si>
  <si>
    <t>LUNES, MARTES, JUEVES Y VIERNES DE LAS 7:00 A LAS 14:00 Y LOS DIAS MIERCOLES Y SABADO DE LAS 07:00 A LAS 15:00</t>
  </si>
  <si>
    <t>2288-4486; 7140-4743</t>
  </si>
  <si>
    <t>Laboratorio Clinico Analiza Soyapango</t>
  </si>
  <si>
    <t>Boulevard del Ejercito Nacional, kilometro cuatro y medio, Plaza Soyapango, local doce</t>
  </si>
  <si>
    <t>LUNES A VIERNES DE LAS 06:30 A LAS 17:00 HORAS, SÁBADOS, DE LAS 06:30 A LAS 12:00</t>
  </si>
  <si>
    <t>2536-4037; 760863780</t>
  </si>
  <si>
    <t>Laboratorio Clinico Genetica Sucursal 1</t>
  </si>
  <si>
    <t>4a Calle Poniente, Edificio Climesam, Local 4</t>
  </si>
  <si>
    <t>Lunes a Viernes de las 06:30 a las 16:00 y el día sábado de las 6:30 a las 12:00</t>
  </si>
  <si>
    <t>2661-6530; 6052-7909</t>
  </si>
  <si>
    <t>Laboratorio Clinico San Isidro</t>
  </si>
  <si>
    <t>2ª Avenida Norte #2, Barrio El Centro</t>
  </si>
  <si>
    <t>San Isidro</t>
  </si>
  <si>
    <t>2386-3069</t>
  </si>
  <si>
    <t>Laboratorio Clinico Policlinica Casa de La Salud</t>
  </si>
  <si>
    <t>4a. Avenida Norte #3-5</t>
  </si>
  <si>
    <t>24 horas</t>
  </si>
  <si>
    <t>2288-4089</t>
  </si>
  <si>
    <t>Laboratorio Clínico Mejía</t>
  </si>
  <si>
    <t>Avenida Manuel Rico, Barrio El Centro, número seis</t>
  </si>
  <si>
    <t>Lunes a Viernes de las 07:00 a las 15:00 y los días sábado y domingo de las 7:00 a las 12:00</t>
  </si>
  <si>
    <t>7807-4007; 7300-4049</t>
  </si>
  <si>
    <t>Laboratorio Clínico Gamaliel</t>
  </si>
  <si>
    <t>Barrio Las Palmeras, frente a Juzgado de Paz de Villa El Rosario</t>
  </si>
  <si>
    <t>Villa El Rosario</t>
  </si>
  <si>
    <t>Lunes a Viernes de las 06:00 a las 14:00 y el día sábado de las 6:00 a las 12:00</t>
  </si>
  <si>
    <t>7276-0038; 7686-3099; 2683-9327</t>
  </si>
  <si>
    <t>Laboratorio Clínico Orion</t>
  </si>
  <si>
    <t>Intersección de Primera Calle Oriente y Primera Avenida Norte, Barrio El Perdido, número ocho</t>
  </si>
  <si>
    <t xml:space="preserve">Apopa </t>
  </si>
  <si>
    <t>Lunes a Viernes de las 06:30 a las 16:30 sin cerrar al mediodía, y el día sábado de las 6:30 a las 12:00</t>
  </si>
  <si>
    <t>2132-1971</t>
  </si>
  <si>
    <t>Laboratorio clínico R &amp; C</t>
  </si>
  <si>
    <t>Reparto el bambú, avenida plan del pito, número ocho-A</t>
  </si>
  <si>
    <t>2272-0378; 7050-6590</t>
  </si>
  <si>
    <t>Laboratorio Clínico Valle</t>
  </si>
  <si>
    <t>Calle Nueva y Avenida La Molienda, block V, casa número uno, reparto Valle Nuevo</t>
  </si>
  <si>
    <t>Lunes a Viernes de las 07:00 a las 15:00 y el día sábado de las 7:00 a las 12:00</t>
  </si>
  <si>
    <t>6198-2582; 7612-9020</t>
  </si>
  <si>
    <t>Laboratorio Clínico Jeremy</t>
  </si>
  <si>
    <t xml:space="preserve">Barrio El Centro, Jocoateca, Morazán </t>
  </si>
  <si>
    <t>Jocoateca</t>
  </si>
  <si>
    <t xml:space="preserve">Morazán </t>
  </si>
  <si>
    <t>Lunes a Viernes de las 06:00 a las 14:00 y Sábado de las 06:00 a las 12:00</t>
  </si>
  <si>
    <t>2683-0328; 7525-0110; 7170-7004</t>
  </si>
  <si>
    <t>Laboratorio Mobi</t>
  </si>
  <si>
    <t>6 Calle Poniente y 5 Avenida Norte bis, Barrio San Felipe, numero 301</t>
  </si>
  <si>
    <t>Lunes a Viernes de las 07:00 a las 16:00 y Sábado de las 07:00 a las 12:00</t>
  </si>
  <si>
    <t>2660-1175</t>
  </si>
  <si>
    <t>Plus-Med Laboratorio Clínico</t>
  </si>
  <si>
    <t>4 Calle Oriente, Barrio San Esteban, numero 935-B</t>
  </si>
  <si>
    <t>Lunes a Viernes de las 07:00 a las 18:00 y sábado de las 7:00 a las 14:00</t>
  </si>
  <si>
    <t>2281-4208; 6152-1859</t>
  </si>
  <si>
    <t>Laboratorio Clínico Santa Fé</t>
  </si>
  <si>
    <t>2 Avenida Norte y 4 Calle Poniente, numero 1-20</t>
  </si>
  <si>
    <t>De las 07:00 a las 16:00</t>
  </si>
  <si>
    <t>7468-5496</t>
  </si>
  <si>
    <t>Clinilab</t>
  </si>
  <si>
    <t>Avenida Fray Felipe de Jesús Moraga Sur, Colonia San Luis, número 11, frente a Colegio San Luis</t>
  </si>
  <si>
    <t>Lunes a Viernes de las 06:30 a las 16:00 y sábado de las 06:30 a las 12:00</t>
  </si>
  <si>
    <t>2469-3346; 6959-7538</t>
  </si>
  <si>
    <t>Laboratorio Clinico "Certeza"</t>
  </si>
  <si>
    <t>25 Avenida Norte, número 712, Edificio Guardian de Nueda, local 11</t>
  </si>
  <si>
    <t>Lunes a Viernes de las 06:30 a las 15:30 y sábado de las 06:30 a las 12:00</t>
  </si>
  <si>
    <t>2201-9884; 7387-4112</t>
  </si>
  <si>
    <t>Laboratorio Clínico Bernal</t>
  </si>
  <si>
    <t>Colonia Bella Vista Poligono Treinta y Cuatro, casa diecisiete, primera casa a mano derecha, Colonia Beltranlu, final Sexta Avenida Sur</t>
  </si>
  <si>
    <t>Lunes a Viernes de las 06:30 a las 16:00 y Sábado de las 07:00 a las 12:00</t>
  </si>
  <si>
    <t>7280-9445</t>
  </si>
  <si>
    <t>Laboratorio Clínico Abarca Sucursal 1</t>
  </si>
  <si>
    <t>Barrio El Centro, Avenida José Matías Delgado, casa número uno</t>
  </si>
  <si>
    <t>Lunes a Viernes de las 07:00 a las 15:00 y Sábado de las 07:00 a las 12:00</t>
  </si>
  <si>
    <t>7853-2247; 2327-9713</t>
  </si>
  <si>
    <t>Tesla Laboratorio Clínico</t>
  </si>
  <si>
    <t>Quinta Calle Oriente y Trece Avenida Sur, número ocho a y b, Barrio Santa Cruz</t>
  </si>
  <si>
    <t>Lunes a Viernes de las 08:00 a las 15:00 y Sábado de las 08:00 a las 12:00</t>
  </si>
  <si>
    <t>7376-6044</t>
  </si>
  <si>
    <t>Serrano-lab</t>
  </si>
  <si>
    <t>Cuarta Avenida Sur, número dos, pasaje Adoc</t>
  </si>
  <si>
    <t>07:00 a las 15:00</t>
  </si>
  <si>
    <t>2257-3060; 7253-0252</t>
  </si>
  <si>
    <t>Laboratorio Clinico San Judas</t>
  </si>
  <si>
    <t>Calle Central San Bartolo, número veinticinco, CA Tonacatepeque Norte, municipio de Ilopango, departamento de San Salvador</t>
  </si>
  <si>
    <t>Lunes a Viernes de las 08:00 a las 16:00 y Sábado de las 08:00 a las 12:00</t>
  </si>
  <si>
    <t>2295-7923</t>
  </si>
  <si>
    <t>Lab Tec-Dx, Laboratorios de Tecnología Diagnóstica</t>
  </si>
  <si>
    <t>1° Avenida Norte Y 8° Calle Oriente, local N°6, Barrio Las Animas, Plaza Médica Santa Eduviges, Chalchuapa, Santa Ana</t>
  </si>
  <si>
    <t>Lunes a Viernes de las 07:00 a las 18:00 y Sábado de las 07:00 a las 13:00</t>
  </si>
  <si>
    <t>7512-7344</t>
  </si>
  <si>
    <t>CALLE JUAN JOSÉ CAÑAS, NÚMERO DOSCIENTOS OCHO, COLONIA ESCALÓN, ENTRE SETENTA Y NUEVE Y OCHENTA Y UN AVENIDA SUR, CIUDAD Y DEPARTAMENTO DE SAN SALVADOR</t>
  </si>
  <si>
    <t>REPARTO MIRALVALLE, SAN ANTONIO ABAD, LOTE VEINTIDÓS-A</t>
  </si>
  <si>
    <t>3 CALLE PONIENTE ENTRE 91 AVENIDA NORTE Y C. LA CEIBA, #4813, CENTRO DE DIAGNOSTICO ESCALON, COLONIA ESCALON, SAN SALVADOR</t>
  </si>
  <si>
    <t>79 AVENIDA SUR, N°134, COLONIA ESCALON, SAN SALVADOR</t>
  </si>
  <si>
    <t>MARIONA, COLONIA BUENA VISTA, NÚMERO CINCO, MUNICIPIO DE MEJICANOS, DEPARTAMENTO DE SAN SALVADOR</t>
  </si>
  <si>
    <t>AVENIDA CENTRAL Y PRIMERA CALLE PONIENTE NÚMERO SETENTA Y DOS</t>
  </si>
  <si>
    <t>SEGUNDA CALLE ORIENTE, NÚMERO DIEZ, SEGUNDO NIVEL, SOYAPANGO, SAN SALVADOR</t>
  </si>
  <si>
    <t>FINAL VEINTINUEVE AVENIDA NORTE Y CALLE EL BAMBÚ, COLONIA SAN ANTONIO, PASAJE A, NÚMERO UNO</t>
  </si>
  <si>
    <t>2A AVENIDA NORTE, 5A CALLE ORIENTE, NUMERO 6, BARRIO SAN MIGUEL, ILOBASCO, CABAÑAS</t>
  </si>
  <si>
    <t>CHORRERA EL GUAYABO, CAMPAMENTO NUMERO DOS, CANTON SAN NICOLAS, LOCAL NUMERO DOS</t>
  </si>
  <si>
    <t>25 CALLE PONIENTE, ENTRE SEXTA Y OCTAVA AVENIDA SUR</t>
  </si>
  <si>
    <t>LABORATORIO CLINICO ANALIZA METAPÁN</t>
  </si>
  <si>
    <t>SEGUNDA CALLE ORIENTE, ENTRE OCTAVA Y CUARTA AVENIDA SUR, BARRIO SAN PEDRO</t>
  </si>
  <si>
    <t>METAPÁN</t>
  </si>
  <si>
    <t>SANTA ANA</t>
  </si>
  <si>
    <t>LABORATORIO CLINICO LABCLISAN</t>
  </si>
  <si>
    <t>AVENIDA FRAY FELIPE DE JESÚS MORAGA SUR ENTRE 19 Y 21 CALLE PONIENTE, N° 77, LOCAL B</t>
  </si>
  <si>
    <t>1A AVENIDA NORTE, NUMERO 4 - 1, BARRIO EL PILAR, SONSONATE</t>
  </si>
  <si>
    <t>PRIMERA CALLE ORIENTE, BARRIO EL CALVARIO, CIUDAD EL TRIUNFO, USULUTÁN</t>
  </si>
  <si>
    <t>ESQUINA OPUESTA A PARQUE MUNICIPAL, CONTIGUO A PNC, CALLE PRINCIPAL, BARRIO SAN ANTONIO, VILLA NUEVA GRANADA, USULUTAN</t>
  </si>
  <si>
    <t>BARRIO EL CENTRO, CALLE ARCE, NÚMERO UNO, FRENTE A CASINO JUCUAPA, JUCUAPA, USULUTÁN</t>
  </si>
  <si>
    <t>BARRIO EL CENTRO, CALLE JOSÉ BRAULIO CENTENO, MEDIA CUADRA AL SUR DE LA ALCALDÍA MUNICIPAL, MUNICIPIO DE EREGUAYQUÍN, DEPARTAMENTO DE USULUTÁN</t>
  </si>
  <si>
    <t>LABORATORIO DE ANÁLISIS CLINICO SANTA CATALINA SUCURSAL NUMERO 1</t>
  </si>
  <si>
    <t>2° CALLE PONIENTE, CASA N°4, CANTÓN TIERRA BLANCA</t>
  </si>
  <si>
    <t>LABORATORIO CLINICO SANTA CATALINA</t>
  </si>
  <si>
    <t>AV. RUBÉN TORRES Y 2A. CALLE PONIENTE, BARRIO LA MERCED, LOCAL #4</t>
  </si>
  <si>
    <t>LABORATORIO CLINICO PLASMACENT</t>
  </si>
  <si>
    <t>3A CALLE ORIENTE, #12 A, USULUTÁN</t>
  </si>
  <si>
    <t>LABORATORIO CLINICO HEMODIAGNOSTIC</t>
  </si>
  <si>
    <t>SEGUNDA AVENIDA SUR Y TERCERA CALLE ORIENTE, CASA NÚMERO OCHO, BARRIO EL CALVARIO</t>
  </si>
  <si>
    <t>BULEVARD SUR, NUMERO DOS, ORDEN DE MALTA, SEGUNDA ETAPA DE URBANIZACION MADRESELVA, ANTIGUO CUSCATLAN, LA LIBERTAD</t>
  </si>
  <si>
    <t>DIECISIETE AVENIDA NORTE, POLÍGONO F TRES, NÚMERO UNO, COLONIA SANTA TERESA, MUNICIPIO DE SANTA TECLA, DEPARTAMENTO DE LA LIBERTAD</t>
  </si>
  <si>
    <t>SEXTA AVENIDA SUR, LOCAL VIENTICUATRO-C, CENTRO COMERCIAL NOVOCENTRO, MUNICIPIO DE SANTA TECLA, DEPARTAMENTO DE LA LIBERTAD</t>
  </si>
  <si>
    <t>CALLE PANIAGUA, BARRIO EL CENTRO NÚMERO OCHO, MUNICIPIO DE SAN JUAN OPÍCO, DEPARTAMENTO DE LA LIBERTAD</t>
  </si>
  <si>
    <t>SEXTA CALLE PONIENTE Y SEGUNDA AVENIDA NORTE NÚMERO NUEVE MIL CIENTO DIECIOCHO-F UNO, MUNICIPIO DE QUEZALTEPEQUE, DEPARTAMENTO DE LA LIBERTAD</t>
  </si>
  <si>
    <t>AVENIDA VILANOVA, LOCAL 3, SAN PABLO TACACHICO, LA LIBERTAD</t>
  </si>
  <si>
    <t>LABORATORIO DE ANÁLISIS CLÍNICO MÉNDEZ MONROY</t>
  </si>
  <si>
    <t>CUARTA CALLE ORIENTE Y AVENIDA MELVIN JONES, LOCAL TRES</t>
  </si>
  <si>
    <t>Laboratorio Clinico Policlinica Casa De La Salud</t>
  </si>
  <si>
    <t>CALLE RUTA DE PAZ, BARRIO SOLEDAD,FRENTE A POLICLINICO DE BIENESTAR MAGISTERIAL, SAN FRANCISCO GOTERA, MORAZAN</t>
  </si>
  <si>
    <t xml:space="preserve">
LUNES A VIERNES DE 6:00AM A 3:00PM Y SABADO DE 7:00AM A 12:00 MD                                          PRUEBAS COVID, DE LUNES A VIERNES DESPUES DE LAS 3:00 PM, SABADOS DESPUES DE LAS 12:00 PM, Y DOMINGOS POR CITA </t>
  </si>
  <si>
    <t>LUNES A VIERNES DE LAS 06:30 A LAS 15:30 HORAS, SÁBADOS, DE LAS 06:30 A LAS 14:00</t>
  </si>
  <si>
    <t>LABORATORIO CLÍNICO KATERH LAB</t>
  </si>
  <si>
    <t>CUARTA CALLE ORIENTE, NÚMERO DOS-C, BARRIO SAN FRANCISCO</t>
  </si>
  <si>
    <t>BARRIO EL CENTRO, CONTIGUO A EX AGENCIA ANTEL/TELECOM, LOLOTIQUE, DEPARTAMENTO DE SAN MIGUEL</t>
  </si>
  <si>
    <t>TERCERA AVENIDA SUR, NUMERO TRESCIENTOS TRES, BARRIO LA MERCED, SAN MIGUEL</t>
  </si>
  <si>
    <t>PRIMERA CALLE ORIENTE, BARRIO EL CENTRO, NUMERO 34, PLAZAS LAS AMERICAS, LA UNION</t>
  </si>
  <si>
    <t>AVENIDA MONSEÑOR ARNULFO ROMERO, ENTRADA PRINCIPAL, FRENTE AL MONUMENTO</t>
  </si>
  <si>
    <t>AVENIDA EL PROGRESO, BARRIO EL CENTRO, CONTIGUO A FARMACIA LA VIDA, SANTIAGO NONUALCO, LA PAZ</t>
  </si>
  <si>
    <t>BARRIO EL CENTRO, CALLE PRINCIPAL, CASA 103, CONTIGUO A BANCOFIT, SAN LUIS TALPA, LA PAZ</t>
  </si>
  <si>
    <t>LOCAL SITUADO EN SEGUNDA AVENIDA SUR, ENTRE SEXTA Y OCTAVA CALLE ORIENTE, BARRIO SAN JOSE, NUEVA CONCEPCION, DEPARTAMENTO DE CHALATENANGO</t>
  </si>
  <si>
    <t>LABORATORIO CLINICO PROVIVIR</t>
  </si>
  <si>
    <t>CALLE DR. HERMÓGENES ALVARADO, BARRIO EL CENTRO, CASA NUMERO 2</t>
  </si>
  <si>
    <t>Laboratorio Clinico Bioanalisis</t>
  </si>
  <si>
    <t>Barrio El Angel, 6 Avenida Norte, numero 3-11 y quinta calle oriente</t>
  </si>
  <si>
    <t>Laboratorio Clínico Vitian</t>
  </si>
  <si>
    <t>5 Calle Oriente, casa 10, contiguo a Centro Judicial</t>
  </si>
  <si>
    <t>Laboratorio Clínico Ortiz</t>
  </si>
  <si>
    <t>Candelaria de la Frontera</t>
  </si>
  <si>
    <t>Segunda Avenida Sur, entre la Primera y Tercera Calle Poniente</t>
  </si>
  <si>
    <t>Laboratorio Clinico Test Lab Sucursal 2</t>
  </si>
  <si>
    <t>Laboratorio Clínico Plasmalab</t>
  </si>
  <si>
    <t>13 Calle Poniente #4122, entre la 79 Y 81 Avenida Norte, Colonia Escalón</t>
  </si>
  <si>
    <t>Calle San Antonio Abad y avenida Izalco, Centro Comercial San Luis, local catorce-C</t>
  </si>
  <si>
    <t>Examinate Laboratorio Clínico</t>
  </si>
  <si>
    <t>Canlle antigua a Huizucar, Urbanización Lomas de San Francisco, Centro Comercial Plaza San Francisco, local número nueve, primera planta</t>
  </si>
  <si>
    <t>Barrio San José, Avenida Catorce de Diciembre</t>
  </si>
  <si>
    <t>Laboratorio Clínico Iglesias, sucursal 1</t>
  </si>
  <si>
    <t>Block diez, parcela seis, barrio El Centro, frente a Mercado Municipal</t>
  </si>
  <si>
    <t>Anamoros</t>
  </si>
  <si>
    <t>Lunes a Viernes de las 07:00 a las 16:00</t>
  </si>
  <si>
    <t>2263-2789; 7934-1203</t>
  </si>
  <si>
    <t>7656-1842</t>
  </si>
  <si>
    <t>6436-5842</t>
  </si>
  <si>
    <t>2606-7538; 7270-9908</t>
  </si>
  <si>
    <t>Laboratorio Clínico de Diagnóstico Bio-lab</t>
  </si>
  <si>
    <t>7023-2988</t>
  </si>
  <si>
    <t>Lunes a Viernes de las 07:00 a las 18:00 y Sábado de las 07:00 a las 16:00</t>
  </si>
  <si>
    <t>Lunes a Sábado de las 07:00 a las 15:00</t>
  </si>
  <si>
    <t>2359-1697; 7065-3718</t>
  </si>
  <si>
    <t>2225-5056; 7741-5794</t>
  </si>
  <si>
    <t>2486-5515; 7965-6433</t>
  </si>
  <si>
    <t>Lunes a Viernes de las 06:30 a las 15:30, Sábado de las 06:30 a las 12:00 y Domingo 7:00 a las 09:00</t>
  </si>
  <si>
    <t>Laboratorio Hospital de Diagnóstico Sucursal Santa Elena</t>
  </si>
  <si>
    <t>Boulevard Orden de Malta, poligono E, número diez, Urbanización Santa Elena</t>
  </si>
  <si>
    <t>2304-4014; 2304-4015</t>
  </si>
  <si>
    <t>Laboratorio Clínico Menéndez Sucursal Santa Rosa</t>
  </si>
  <si>
    <t>centro comercial Santa Rosa, boulevard Monseñor Romero, prolongación novena calle poniente y calle Real</t>
  </si>
  <si>
    <t xml:space="preserve">Mall Marsella, locales uno y cuatro, ciudad Marsella, kilometro treinta y dos y medio, carretera a San Juan Opico, </t>
  </si>
  <si>
    <r>
      <t>Laboratorio Clínico Max Bloch, Sucursal Marsella</t>
    </r>
    <r>
      <rPr>
        <b/>
        <sz val="12"/>
        <color indexed="8"/>
        <rFont val="Calibri"/>
        <family val="2"/>
      </rPr>
      <t xml:space="preserve"> </t>
    </r>
  </si>
  <si>
    <t>2228-2741; 7748-3520</t>
  </si>
  <si>
    <t>Lunes a Viernes de las 07:00 a las 16:00 y Sábado de las 07:00 a las 11:00</t>
  </si>
  <si>
    <t>Lunes a Viernes de las 06:30 a las 18:00 y Sábado de las 06:30 a las 13:00</t>
  </si>
  <si>
    <t>2507-1919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</si>
</sst>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2"/>
      <name val="Calibri"/>
      <family val="2"/>
    </font>
    <font>
      <u val="single"/>
      <sz val="9.35"/>
      <color indexed="3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MUSEO"/>
      <family val="0"/>
    </font>
    <font>
      <b/>
      <sz val="10"/>
      <color indexed="8"/>
      <name val="MUSEO"/>
      <family val="0"/>
    </font>
    <font>
      <sz val="10"/>
      <color indexed="8"/>
      <name val="MUSEO"/>
      <family val="0"/>
    </font>
    <font>
      <sz val="14"/>
      <color indexed="8"/>
      <name val="Calibri"/>
      <family val="2"/>
    </font>
    <font>
      <sz val="11"/>
      <color indexed="8"/>
      <name val="MUSEO"/>
      <family val="0"/>
    </font>
    <font>
      <b/>
      <sz val="11"/>
      <color indexed="8"/>
      <name val="MUSEO"/>
      <family val="0"/>
    </font>
    <font>
      <sz val="11"/>
      <name val="MUSEO"/>
      <family val="0"/>
    </font>
    <font>
      <b/>
      <sz val="11"/>
      <name val="MUSEO"/>
      <family val="0"/>
    </font>
    <font>
      <sz val="11"/>
      <color indexed="63"/>
      <name val="MUSEO"/>
      <family val="0"/>
    </font>
    <font>
      <sz val="10"/>
      <name val="MUSEO"/>
      <family val="0"/>
    </font>
    <font>
      <b/>
      <sz val="12"/>
      <color indexed="8"/>
      <name val="MUSEO"/>
      <family val="0"/>
    </font>
    <font>
      <b/>
      <sz val="12"/>
      <name val="MUSEO"/>
      <family val="0"/>
    </font>
    <font>
      <sz val="12"/>
      <color indexed="8"/>
      <name val="MUSEO"/>
      <family val="0"/>
    </font>
    <font>
      <sz val="12"/>
      <name val="MUSEO"/>
      <family val="0"/>
    </font>
    <font>
      <b/>
      <sz val="12"/>
      <name val="MUSEO "/>
      <family val="0"/>
    </font>
    <font>
      <sz val="12"/>
      <name val="MUSEO "/>
      <family val="0"/>
    </font>
    <font>
      <sz val="12"/>
      <color indexed="8"/>
      <name val="MUSEO "/>
      <family val="0"/>
    </font>
    <font>
      <b/>
      <sz val="12"/>
      <color indexed="8"/>
      <name val="MUSEO "/>
      <family val="0"/>
    </font>
    <font>
      <sz val="12"/>
      <color indexed="63"/>
      <name val="MUSEO "/>
      <family val="0"/>
    </font>
    <font>
      <sz val="11"/>
      <color indexed="8"/>
      <name val="Museu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Calibri"/>
      <family val="2"/>
    </font>
    <font>
      <sz val="10"/>
      <color theme="1"/>
      <name val="MUSEO"/>
      <family val="0"/>
    </font>
    <font>
      <b/>
      <sz val="10"/>
      <color theme="1"/>
      <name val="MUSEO"/>
      <family val="0"/>
    </font>
    <font>
      <sz val="10"/>
      <color rgb="FF000000"/>
      <name val="MUSEO"/>
      <family val="0"/>
    </font>
    <font>
      <sz val="10"/>
      <color rgb="FF000000"/>
      <name val="Calibri"/>
      <family val="2"/>
    </font>
    <font>
      <sz val="10"/>
      <color rgb="FF000000"/>
      <name val="Gill Sans MT"/>
      <family val="2"/>
    </font>
    <font>
      <sz val="14"/>
      <color rgb="FF000000"/>
      <name val="Calibri"/>
      <family val="2"/>
    </font>
    <font>
      <sz val="11"/>
      <color theme="1"/>
      <name val="MUSEO"/>
      <family val="0"/>
    </font>
    <font>
      <b/>
      <sz val="11"/>
      <color theme="1"/>
      <name val="MUSEO"/>
      <family val="0"/>
    </font>
    <font>
      <sz val="11"/>
      <color rgb="FF000000"/>
      <name val="MUSEO"/>
      <family val="0"/>
    </font>
    <font>
      <b/>
      <sz val="11"/>
      <color rgb="FF000000"/>
      <name val="MUSEO"/>
      <family val="0"/>
    </font>
    <font>
      <sz val="11"/>
      <color rgb="FF404040"/>
      <name val="MUSEO"/>
      <family val="0"/>
    </font>
    <font>
      <b/>
      <sz val="12"/>
      <color theme="1"/>
      <name val="MUSEO"/>
      <family val="0"/>
    </font>
    <font>
      <sz val="12"/>
      <color theme="1"/>
      <name val="MUSEO"/>
      <family val="0"/>
    </font>
    <font>
      <sz val="12"/>
      <color rgb="FF000000"/>
      <name val="MUSEO"/>
      <family val="0"/>
    </font>
    <font>
      <b/>
      <sz val="12"/>
      <color rgb="FF000000"/>
      <name val="MUSEO"/>
      <family val="0"/>
    </font>
    <font>
      <sz val="12"/>
      <color theme="1"/>
      <name val="MUSEO "/>
      <family val="0"/>
    </font>
    <font>
      <sz val="12"/>
      <color rgb="FF000000"/>
      <name val="MUSEO "/>
      <family val="0"/>
    </font>
    <font>
      <b/>
      <sz val="12"/>
      <color rgb="FF000000"/>
      <name val="MUSEO "/>
      <family val="0"/>
    </font>
    <font>
      <sz val="12"/>
      <color rgb="FF404040"/>
      <name val="MUSEO "/>
      <family val="0"/>
    </font>
    <font>
      <sz val="11"/>
      <color rgb="FF000000"/>
      <name val="Museu"/>
      <family val="0"/>
    </font>
    <font>
      <sz val="11"/>
      <color theme="1"/>
      <name val="Museu"/>
      <family val="0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 Light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0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 wrapText="1"/>
    </xf>
    <xf numFmtId="0" fontId="71" fillId="0" borderId="11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2" fillId="0" borderId="0" xfId="0" applyFont="1" applyAlignment="1">
      <alignment horizontal="left" vertical="center" wrapText="1"/>
    </xf>
    <xf numFmtId="0" fontId="76" fillId="0" borderId="10" xfId="46" applyFont="1" applyFill="1" applyBorder="1" applyAlignment="1" applyProtection="1">
      <alignment vertical="center" wrapText="1"/>
      <protection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vertical="center" wrapText="1"/>
    </xf>
    <xf numFmtId="14" fontId="80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14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14" fontId="80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4" fontId="80" fillId="0" borderId="10" xfId="0" applyNumberFormat="1" applyFont="1" applyBorder="1" applyAlignment="1">
      <alignment horizontal="center" vertical="center"/>
    </xf>
    <xf numFmtId="14" fontId="80" fillId="0" borderId="10" xfId="0" applyNumberFormat="1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14" fontId="7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4" fontId="74" fillId="0" borderId="10" xfId="0" applyNumberFormat="1" applyFont="1" applyBorder="1" applyAlignment="1">
      <alignment horizontal="center" vertical="center"/>
    </xf>
    <xf numFmtId="14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top"/>
    </xf>
    <xf numFmtId="0" fontId="85" fillId="0" borderId="10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vertical="center" wrapText="1"/>
    </xf>
    <xf numFmtId="0" fontId="86" fillId="0" borderId="0" xfId="0" applyFont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 wrapText="1"/>
    </xf>
    <xf numFmtId="14" fontId="8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4" fontId="86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14" fontId="87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vertical="center" wrapText="1"/>
    </xf>
    <xf numFmtId="14" fontId="89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14" fontId="89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10" xfId="0" applyFont="1" applyBorder="1" applyAlignment="1">
      <alignment vertical="center"/>
    </xf>
    <xf numFmtId="14" fontId="86" fillId="0" borderId="10" xfId="0" applyNumberFormat="1" applyFont="1" applyBorder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14" fontId="76" fillId="0" borderId="13" xfId="0" applyNumberFormat="1" applyFont="1" applyBorder="1" applyAlignment="1">
      <alignment horizontal="center" vertical="center"/>
    </xf>
    <xf numFmtId="0" fontId="76" fillId="0" borderId="13" xfId="0" applyFont="1" applyBorder="1" applyAlignment="1">
      <alignment vertical="center" wrapText="1"/>
    </xf>
    <xf numFmtId="0" fontId="76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14" fontId="93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wrapText="1"/>
    </xf>
    <xf numFmtId="14" fontId="94" fillId="0" borderId="10" xfId="0" applyNumberFormat="1" applyFont="1" applyBorder="1" applyAlignment="1">
      <alignment horizontal="center" vertical="center" wrapText="1"/>
    </xf>
    <xf numFmtId="14" fontId="93" fillId="0" borderId="13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vertical="center" wrapText="1"/>
    </xf>
    <xf numFmtId="14" fontId="95" fillId="0" borderId="10" xfId="0" applyNumberFormat="1" applyFont="1" applyFill="1" applyBorder="1" applyAlignment="1">
      <alignment horizontal="center" vertical="center" wrapText="1"/>
    </xf>
    <xf numFmtId="14" fontId="93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4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/>
    </xf>
    <xf numFmtId="0" fontId="8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0"/>
  <sheetViews>
    <sheetView tabSelected="1" zoomScale="85" zoomScaleNormal="85" zoomScalePageLayoutView="0" workbookViewId="0" topLeftCell="A1">
      <selection activeCell="B2" sqref="B2:J2"/>
    </sheetView>
  </sheetViews>
  <sheetFormatPr defaultColWidth="11.421875" defaultRowHeight="15"/>
  <cols>
    <col min="1" max="1" width="6.8515625" style="31" customWidth="1"/>
    <col min="2" max="2" width="6.421875" style="1" customWidth="1"/>
    <col min="3" max="3" width="14.00390625" style="1" customWidth="1"/>
    <col min="4" max="4" width="28.57421875" style="3" customWidth="1"/>
    <col min="5" max="5" width="39.00390625" style="9" customWidth="1"/>
    <col min="6" max="6" width="18.00390625" style="2" customWidth="1"/>
    <col min="7" max="7" width="18.57421875" style="2" customWidth="1"/>
    <col min="8" max="8" width="17.7109375" style="2" customWidth="1"/>
    <col min="9" max="9" width="33.7109375" style="32" customWidth="1"/>
    <col min="10" max="10" width="14.421875" style="2" customWidth="1"/>
    <col min="11" max="16384" width="11.421875" style="31" customWidth="1"/>
  </cols>
  <sheetData>
    <row r="1" ht="15"/>
    <row r="2" spans="2:10" ht="40.5" customHeight="1">
      <c r="B2" s="183" t="s">
        <v>0</v>
      </c>
      <c r="C2" s="183"/>
      <c r="D2" s="183"/>
      <c r="E2" s="183"/>
      <c r="F2" s="183"/>
      <c r="G2" s="183"/>
      <c r="H2" s="183"/>
      <c r="I2" s="183"/>
      <c r="J2" s="183"/>
    </row>
    <row r="3" ht="15"/>
    <row r="4" spans="1:10" ht="46.5" customHeight="1">
      <c r="A4" s="31" t="s">
        <v>1</v>
      </c>
      <c r="B4" s="38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28" t="s">
        <v>10</v>
      </c>
    </row>
    <row r="5" spans="2:10" ht="78.75" customHeight="1">
      <c r="B5" s="38">
        <v>1</v>
      </c>
      <c r="C5" s="40">
        <v>1705</v>
      </c>
      <c r="D5" s="41" t="s">
        <v>11</v>
      </c>
      <c r="E5" s="42" t="s">
        <v>12</v>
      </c>
      <c r="F5" s="40" t="s">
        <v>13</v>
      </c>
      <c r="G5" s="40" t="s">
        <v>13</v>
      </c>
      <c r="H5" s="43">
        <v>44258</v>
      </c>
      <c r="I5" s="41" t="s">
        <v>14</v>
      </c>
      <c r="J5" s="29" t="s">
        <v>15</v>
      </c>
    </row>
    <row r="6" spans="2:10" ht="71.25">
      <c r="B6" s="38">
        <v>2</v>
      </c>
      <c r="C6" s="40">
        <v>1751</v>
      </c>
      <c r="D6" s="41" t="s">
        <v>16</v>
      </c>
      <c r="E6" s="42" t="s">
        <v>17</v>
      </c>
      <c r="F6" s="43" t="s">
        <v>18</v>
      </c>
      <c r="G6" s="40" t="s">
        <v>19</v>
      </c>
      <c r="H6" s="43">
        <v>44258</v>
      </c>
      <c r="I6" s="41" t="s">
        <v>20</v>
      </c>
      <c r="J6" s="29" t="s">
        <v>21</v>
      </c>
    </row>
    <row r="7" spans="2:10" ht="78.75" customHeight="1">
      <c r="B7" s="38">
        <v>3</v>
      </c>
      <c r="C7" s="40">
        <v>1466</v>
      </c>
      <c r="D7" s="41" t="s">
        <v>22</v>
      </c>
      <c r="E7" s="42" t="s">
        <v>23</v>
      </c>
      <c r="F7" s="43" t="s">
        <v>24</v>
      </c>
      <c r="G7" s="40" t="s">
        <v>25</v>
      </c>
      <c r="H7" s="43">
        <v>44258</v>
      </c>
      <c r="I7" s="44" t="s">
        <v>26</v>
      </c>
      <c r="J7" s="30" t="s">
        <v>27</v>
      </c>
    </row>
    <row r="8" spans="2:10" ht="63.75" customHeight="1">
      <c r="B8" s="38">
        <v>4</v>
      </c>
      <c r="C8" s="40">
        <v>2197</v>
      </c>
      <c r="D8" s="41" t="s">
        <v>28</v>
      </c>
      <c r="E8" s="42" t="s">
        <v>29</v>
      </c>
      <c r="F8" s="43" t="s">
        <v>30</v>
      </c>
      <c r="G8" s="40" t="s">
        <v>30</v>
      </c>
      <c r="H8" s="43">
        <v>44258</v>
      </c>
      <c r="I8" s="41" t="s">
        <v>31</v>
      </c>
      <c r="J8" s="29" t="s">
        <v>32</v>
      </c>
    </row>
    <row r="9" spans="2:10" ht="67.5" customHeight="1">
      <c r="B9" s="38">
        <v>5</v>
      </c>
      <c r="C9" s="40">
        <v>820</v>
      </c>
      <c r="D9" s="41" t="s">
        <v>33</v>
      </c>
      <c r="E9" s="42" t="s">
        <v>34</v>
      </c>
      <c r="F9" s="43" t="s">
        <v>35</v>
      </c>
      <c r="G9" s="40" t="s">
        <v>36</v>
      </c>
      <c r="H9" s="43">
        <v>44258</v>
      </c>
      <c r="I9" s="41" t="s">
        <v>37</v>
      </c>
      <c r="J9" s="29" t="s">
        <v>38</v>
      </c>
    </row>
    <row r="10" spans="2:10" ht="51.75" customHeight="1">
      <c r="B10" s="38">
        <v>6</v>
      </c>
      <c r="C10" s="40">
        <v>1408</v>
      </c>
      <c r="D10" s="41" t="s">
        <v>39</v>
      </c>
      <c r="E10" s="42" t="s">
        <v>40</v>
      </c>
      <c r="F10" s="43" t="s">
        <v>41</v>
      </c>
      <c r="G10" s="40" t="s">
        <v>42</v>
      </c>
      <c r="H10" s="43">
        <v>44258</v>
      </c>
      <c r="I10" s="41" t="s">
        <v>43</v>
      </c>
      <c r="J10" s="29" t="s">
        <v>44</v>
      </c>
    </row>
    <row r="11" spans="2:10" ht="80.25" customHeight="1">
      <c r="B11" s="38">
        <v>7</v>
      </c>
      <c r="C11" s="40">
        <v>1002</v>
      </c>
      <c r="D11" s="41" t="s">
        <v>45</v>
      </c>
      <c r="E11" s="42" t="s">
        <v>46</v>
      </c>
      <c r="F11" s="43" t="s">
        <v>13</v>
      </c>
      <c r="G11" s="40" t="s">
        <v>13</v>
      </c>
      <c r="H11" s="43">
        <v>44258</v>
      </c>
      <c r="I11" s="41" t="s">
        <v>47</v>
      </c>
      <c r="J11" s="29" t="s">
        <v>48</v>
      </c>
    </row>
    <row r="12" spans="2:10" ht="57">
      <c r="B12" s="38">
        <v>8</v>
      </c>
      <c r="C12" s="40">
        <v>2214</v>
      </c>
      <c r="D12" s="41" t="s">
        <v>49</v>
      </c>
      <c r="E12" s="42" t="s">
        <v>50</v>
      </c>
      <c r="F12" s="40" t="s">
        <v>51</v>
      </c>
      <c r="G12" s="40" t="s">
        <v>52</v>
      </c>
      <c r="H12" s="43">
        <v>44258</v>
      </c>
      <c r="I12" s="41" t="s">
        <v>53</v>
      </c>
      <c r="J12" s="29" t="s">
        <v>54</v>
      </c>
    </row>
    <row r="13" spans="2:10" ht="57">
      <c r="B13" s="38">
        <v>9</v>
      </c>
      <c r="C13" s="40">
        <v>2001</v>
      </c>
      <c r="D13" s="41" t="s">
        <v>55</v>
      </c>
      <c r="E13" s="42" t="s">
        <v>56</v>
      </c>
      <c r="F13" s="43" t="s">
        <v>13</v>
      </c>
      <c r="G13" s="40" t="s">
        <v>13</v>
      </c>
      <c r="H13" s="43">
        <v>44258</v>
      </c>
      <c r="I13" s="41" t="s">
        <v>57</v>
      </c>
      <c r="J13" s="29" t="s">
        <v>58</v>
      </c>
    </row>
    <row r="14" spans="2:10" ht="55.5" customHeight="1">
      <c r="B14" s="38">
        <v>10</v>
      </c>
      <c r="C14" s="40">
        <v>1900</v>
      </c>
      <c r="D14" s="41" t="s">
        <v>59</v>
      </c>
      <c r="E14" s="42" t="s">
        <v>60</v>
      </c>
      <c r="F14" s="43" t="s">
        <v>61</v>
      </c>
      <c r="G14" s="40" t="s">
        <v>62</v>
      </c>
      <c r="H14" s="43">
        <v>44258</v>
      </c>
      <c r="I14" s="41" t="s">
        <v>63</v>
      </c>
      <c r="J14" s="29" t="s">
        <v>64</v>
      </c>
    </row>
    <row r="15" spans="2:10" ht="42.75">
      <c r="B15" s="38">
        <v>11</v>
      </c>
      <c r="C15" s="40">
        <v>2138</v>
      </c>
      <c r="D15" s="41" t="s">
        <v>65</v>
      </c>
      <c r="E15" s="42" t="s">
        <v>66</v>
      </c>
      <c r="F15" s="43" t="s">
        <v>41</v>
      </c>
      <c r="G15" s="40" t="s">
        <v>42</v>
      </c>
      <c r="H15" s="43">
        <v>44258</v>
      </c>
      <c r="I15" s="41" t="s">
        <v>63</v>
      </c>
      <c r="J15" s="29" t="s">
        <v>67</v>
      </c>
    </row>
    <row r="16" spans="2:10" ht="55.5" customHeight="1">
      <c r="B16" s="38">
        <v>12</v>
      </c>
      <c r="C16" s="40">
        <v>739</v>
      </c>
      <c r="D16" s="41" t="s">
        <v>68</v>
      </c>
      <c r="E16" s="42" t="s">
        <v>69</v>
      </c>
      <c r="F16" s="43" t="s">
        <v>70</v>
      </c>
      <c r="G16" s="40" t="s">
        <v>71</v>
      </c>
      <c r="H16" s="43">
        <v>44258</v>
      </c>
      <c r="I16" s="41" t="s">
        <v>72</v>
      </c>
      <c r="J16" s="29" t="s">
        <v>73</v>
      </c>
    </row>
    <row r="17" spans="2:10" ht="55.5" customHeight="1">
      <c r="B17" s="38">
        <v>13</v>
      </c>
      <c r="C17" s="40">
        <v>2213</v>
      </c>
      <c r="D17" s="41" t="s">
        <v>74</v>
      </c>
      <c r="E17" s="42" t="s">
        <v>75</v>
      </c>
      <c r="F17" s="43" t="s">
        <v>70</v>
      </c>
      <c r="G17" s="40" t="s">
        <v>71</v>
      </c>
      <c r="H17" s="43">
        <v>44258</v>
      </c>
      <c r="I17" s="41" t="s">
        <v>63</v>
      </c>
      <c r="J17" s="29" t="s">
        <v>76</v>
      </c>
    </row>
    <row r="18" spans="2:10" ht="71.25">
      <c r="B18" s="38">
        <v>14</v>
      </c>
      <c r="C18" s="40">
        <v>1988</v>
      </c>
      <c r="D18" s="41" t="s">
        <v>77</v>
      </c>
      <c r="E18" s="42" t="s">
        <v>78</v>
      </c>
      <c r="F18" s="43" t="s">
        <v>13</v>
      </c>
      <c r="G18" s="40" t="s">
        <v>13</v>
      </c>
      <c r="H18" s="43">
        <v>44265</v>
      </c>
      <c r="I18" s="41" t="s">
        <v>79</v>
      </c>
      <c r="J18" s="29" t="s">
        <v>80</v>
      </c>
    </row>
    <row r="19" spans="2:10" ht="96.75" customHeight="1">
      <c r="B19" s="38">
        <v>15</v>
      </c>
      <c r="C19" s="38">
        <v>2230</v>
      </c>
      <c r="D19" s="41" t="s">
        <v>81</v>
      </c>
      <c r="E19" s="42" t="s">
        <v>82</v>
      </c>
      <c r="F19" s="40" t="s">
        <v>13</v>
      </c>
      <c r="G19" s="40" t="s">
        <v>13</v>
      </c>
      <c r="H19" s="43">
        <v>44265</v>
      </c>
      <c r="I19" s="41" t="s">
        <v>83</v>
      </c>
      <c r="J19" s="29" t="s">
        <v>84</v>
      </c>
    </row>
    <row r="20" spans="2:10" ht="97.5" customHeight="1">
      <c r="B20" s="38">
        <v>16</v>
      </c>
      <c r="C20" s="38">
        <v>648</v>
      </c>
      <c r="D20" s="41" t="s">
        <v>85</v>
      </c>
      <c r="E20" s="42" t="str">
        <f>UPPER("Calle Juan José Cañas, número doscientos ocho, colonia Escalón, entre setenta y nueve y ochenta y un avenida sur, ciudad y departamento de San Salvador")</f>
        <v>CALLE JUAN JOSÉ CAÑAS, NÚMERO DOSCIENTOS OCHO, COLONIA ESCALÓN, ENTRE SETENTA Y NUEVE Y OCHENTA Y UN AVENIDA SUR, CIUDAD Y DEPARTAMENTO DE SAN SALVADOR</v>
      </c>
      <c r="F20" s="40" t="s">
        <v>13</v>
      </c>
      <c r="G20" s="40" t="s">
        <v>13</v>
      </c>
      <c r="H20" s="43">
        <v>44265</v>
      </c>
      <c r="I20" s="41" t="s">
        <v>86</v>
      </c>
      <c r="J20" s="29" t="s">
        <v>87</v>
      </c>
    </row>
    <row r="21" spans="2:10" ht="42.75">
      <c r="B21" s="38">
        <v>17</v>
      </c>
      <c r="C21" s="38">
        <v>2220</v>
      </c>
      <c r="D21" s="41" t="s">
        <v>88</v>
      </c>
      <c r="E21" s="42" t="str">
        <f>UPPER("Reparto Miralvalle, San Antonio Abad, lote veintidós-A")</f>
        <v>REPARTO MIRALVALLE, SAN ANTONIO ABAD, LOTE VEINTIDÓS-A</v>
      </c>
      <c r="F21" s="40" t="s">
        <v>13</v>
      </c>
      <c r="G21" s="40" t="s">
        <v>13</v>
      </c>
      <c r="H21" s="43">
        <v>44265</v>
      </c>
      <c r="I21" s="41" t="s">
        <v>89</v>
      </c>
      <c r="J21" s="29" t="s">
        <v>80</v>
      </c>
    </row>
    <row r="22" spans="2:10" ht="71.25">
      <c r="B22" s="38">
        <v>18</v>
      </c>
      <c r="C22" s="38">
        <v>2008</v>
      </c>
      <c r="D22" s="41" t="s">
        <v>90</v>
      </c>
      <c r="E22" s="42" t="s">
        <v>91</v>
      </c>
      <c r="F22" s="40" t="s">
        <v>13</v>
      </c>
      <c r="G22" s="40" t="s">
        <v>13</v>
      </c>
      <c r="H22" s="43">
        <v>44265</v>
      </c>
      <c r="I22" s="41" t="s">
        <v>92</v>
      </c>
      <c r="J22" s="29" t="s">
        <v>80</v>
      </c>
    </row>
    <row r="23" spans="2:10" ht="42.75">
      <c r="B23" s="38">
        <v>19</v>
      </c>
      <c r="C23" s="38">
        <v>1361</v>
      </c>
      <c r="D23" s="41" t="s">
        <v>93</v>
      </c>
      <c r="E23" s="42" t="s">
        <v>94</v>
      </c>
      <c r="F23" s="40" t="s">
        <v>13</v>
      </c>
      <c r="G23" s="40" t="s">
        <v>13</v>
      </c>
      <c r="H23" s="43">
        <v>44265</v>
      </c>
      <c r="I23" s="41" t="s">
        <v>95</v>
      </c>
      <c r="J23" s="29" t="s">
        <v>96</v>
      </c>
    </row>
    <row r="24" spans="2:10" ht="42.75">
      <c r="B24" s="38">
        <v>20</v>
      </c>
      <c r="C24" s="38">
        <v>2229</v>
      </c>
      <c r="D24" s="41" t="s">
        <v>97</v>
      </c>
      <c r="E24" s="42" t="s">
        <v>98</v>
      </c>
      <c r="F24" s="40" t="s">
        <v>13</v>
      </c>
      <c r="G24" s="40" t="s">
        <v>13</v>
      </c>
      <c r="H24" s="43">
        <v>44265</v>
      </c>
      <c r="I24" s="41" t="s">
        <v>63</v>
      </c>
      <c r="J24" s="29" t="s">
        <v>99</v>
      </c>
    </row>
    <row r="25" spans="2:10" ht="48" customHeight="1">
      <c r="B25" s="38">
        <v>21</v>
      </c>
      <c r="C25" s="45">
        <v>1641</v>
      </c>
      <c r="D25" s="44" t="s">
        <v>100</v>
      </c>
      <c r="E25" s="44" t="s">
        <v>101</v>
      </c>
      <c r="F25" s="46" t="s">
        <v>102</v>
      </c>
      <c r="G25" s="46" t="s">
        <v>13</v>
      </c>
      <c r="H25" s="47">
        <v>44265</v>
      </c>
      <c r="I25" s="48" t="s">
        <v>103</v>
      </c>
      <c r="J25" s="30" t="s">
        <v>104</v>
      </c>
    </row>
    <row r="26" spans="2:10" ht="71.25">
      <c r="B26" s="38">
        <v>22</v>
      </c>
      <c r="C26" s="38">
        <v>2092</v>
      </c>
      <c r="D26" s="41" t="s">
        <v>105</v>
      </c>
      <c r="E26" s="42" t="s">
        <v>106</v>
      </c>
      <c r="F26" s="40" t="s">
        <v>13</v>
      </c>
      <c r="G26" s="40" t="s">
        <v>13</v>
      </c>
      <c r="H26" s="43">
        <v>44265</v>
      </c>
      <c r="I26" s="41" t="s">
        <v>107</v>
      </c>
      <c r="J26" s="29" t="s">
        <v>80</v>
      </c>
    </row>
    <row r="27" spans="2:10" ht="57">
      <c r="B27" s="38">
        <v>23</v>
      </c>
      <c r="C27" s="38">
        <v>2036</v>
      </c>
      <c r="D27" s="41" t="s">
        <v>108</v>
      </c>
      <c r="E27" s="42" t="s">
        <v>109</v>
      </c>
      <c r="F27" s="40" t="s">
        <v>13</v>
      </c>
      <c r="G27" s="40" t="s">
        <v>13</v>
      </c>
      <c r="H27" s="43">
        <v>44265</v>
      </c>
      <c r="I27" s="41" t="s">
        <v>110</v>
      </c>
      <c r="J27" s="29" t="s">
        <v>80</v>
      </c>
    </row>
    <row r="28" spans="2:10" ht="59.25" customHeight="1">
      <c r="B28" s="38">
        <v>24</v>
      </c>
      <c r="C28" s="38">
        <v>1714</v>
      </c>
      <c r="D28" s="41" t="s">
        <v>111</v>
      </c>
      <c r="E28" s="42" t="s">
        <v>112</v>
      </c>
      <c r="F28" s="40" t="s">
        <v>13</v>
      </c>
      <c r="G28" s="40" t="s">
        <v>13</v>
      </c>
      <c r="H28" s="43">
        <v>44265</v>
      </c>
      <c r="I28" s="41" t="s">
        <v>113</v>
      </c>
      <c r="J28" s="29" t="s">
        <v>114</v>
      </c>
    </row>
    <row r="29" spans="2:10" ht="71.25">
      <c r="B29" s="38">
        <v>25</v>
      </c>
      <c r="C29" s="38">
        <v>1189</v>
      </c>
      <c r="D29" s="41" t="s">
        <v>115</v>
      </c>
      <c r="E29" s="42" t="s">
        <v>116</v>
      </c>
      <c r="F29" s="40" t="s">
        <v>13</v>
      </c>
      <c r="G29" s="40" t="s">
        <v>13</v>
      </c>
      <c r="H29" s="43">
        <v>44265</v>
      </c>
      <c r="I29" s="41" t="s">
        <v>117</v>
      </c>
      <c r="J29" s="29" t="s">
        <v>118</v>
      </c>
    </row>
    <row r="30" spans="2:10" ht="42.75">
      <c r="B30" s="38">
        <v>26</v>
      </c>
      <c r="C30" s="38">
        <v>97</v>
      </c>
      <c r="D30" s="41" t="s">
        <v>119</v>
      </c>
      <c r="E30" s="42" t="s">
        <v>120</v>
      </c>
      <c r="F30" s="40" t="s">
        <v>13</v>
      </c>
      <c r="G30" s="40" t="s">
        <v>13</v>
      </c>
      <c r="H30" s="43">
        <v>44265</v>
      </c>
      <c r="I30" s="41" t="s">
        <v>121</v>
      </c>
      <c r="J30" s="29" t="s">
        <v>122</v>
      </c>
    </row>
    <row r="31" spans="2:10" ht="67.5" customHeight="1">
      <c r="B31" s="38">
        <v>27</v>
      </c>
      <c r="C31" s="38">
        <v>32</v>
      </c>
      <c r="D31" s="41" t="s">
        <v>123</v>
      </c>
      <c r="E31" s="42" t="s">
        <v>124</v>
      </c>
      <c r="F31" s="40" t="s">
        <v>13</v>
      </c>
      <c r="G31" s="40" t="s">
        <v>13</v>
      </c>
      <c r="H31" s="43">
        <v>44265</v>
      </c>
      <c r="I31" s="41" t="s">
        <v>125</v>
      </c>
      <c r="J31" s="29" t="s">
        <v>126</v>
      </c>
    </row>
    <row r="32" spans="2:10" ht="71.25">
      <c r="B32" s="38">
        <v>28</v>
      </c>
      <c r="C32" s="38">
        <v>1995</v>
      </c>
      <c r="D32" s="41" t="s">
        <v>127</v>
      </c>
      <c r="E32" s="42" t="str">
        <f>UPPER("3 calle poniente entre 91 avenida norte y C. la ceiba, #4813, centro de diagnostico escalon, colonia escalon, San Salvador")</f>
        <v>3 CALLE PONIENTE ENTRE 91 AVENIDA NORTE Y C. LA CEIBA, #4813, CENTRO DE DIAGNOSTICO ESCALON, COLONIA ESCALON, SAN SALVADOR</v>
      </c>
      <c r="F32" s="40" t="s">
        <v>13</v>
      </c>
      <c r="G32" s="40" t="s">
        <v>13</v>
      </c>
      <c r="H32" s="43">
        <v>44265</v>
      </c>
      <c r="I32" s="41" t="s">
        <v>128</v>
      </c>
      <c r="J32" s="29" t="s">
        <v>129</v>
      </c>
    </row>
    <row r="33" spans="2:10" ht="57">
      <c r="B33" s="38">
        <v>29</v>
      </c>
      <c r="C33" s="38">
        <v>760</v>
      </c>
      <c r="D33" s="41" t="s">
        <v>130</v>
      </c>
      <c r="E33" s="42" t="s">
        <v>131</v>
      </c>
      <c r="F33" s="40" t="s">
        <v>13</v>
      </c>
      <c r="G33" s="40" t="s">
        <v>13</v>
      </c>
      <c r="H33" s="43">
        <v>44265</v>
      </c>
      <c r="I33" s="41" t="s">
        <v>132</v>
      </c>
      <c r="J33" s="29" t="s">
        <v>133</v>
      </c>
    </row>
    <row r="34" spans="2:10" ht="57">
      <c r="B34" s="38">
        <v>30</v>
      </c>
      <c r="C34" s="38">
        <v>1889</v>
      </c>
      <c r="D34" s="41" t="s">
        <v>134</v>
      </c>
      <c r="E34" s="42" t="s">
        <v>135</v>
      </c>
      <c r="F34" s="40" t="s">
        <v>13</v>
      </c>
      <c r="G34" s="40" t="s">
        <v>13</v>
      </c>
      <c r="H34" s="43">
        <v>44265</v>
      </c>
      <c r="I34" s="41" t="s">
        <v>136</v>
      </c>
      <c r="J34" s="29" t="s">
        <v>137</v>
      </c>
    </row>
    <row r="35" spans="2:10" ht="69" customHeight="1">
      <c r="B35" s="38">
        <v>31</v>
      </c>
      <c r="C35" s="38">
        <v>1496</v>
      </c>
      <c r="D35" s="41" t="s">
        <v>138</v>
      </c>
      <c r="E35" s="42" t="s">
        <v>139</v>
      </c>
      <c r="F35" s="40" t="s">
        <v>13</v>
      </c>
      <c r="G35" s="40" t="s">
        <v>13</v>
      </c>
      <c r="H35" s="43">
        <v>44265</v>
      </c>
      <c r="I35" s="41" t="s">
        <v>140</v>
      </c>
      <c r="J35" s="29" t="s">
        <v>141</v>
      </c>
    </row>
    <row r="36" spans="2:10" ht="71.25">
      <c r="B36" s="38">
        <v>32</v>
      </c>
      <c r="C36" s="38">
        <v>2113</v>
      </c>
      <c r="D36" s="41" t="s">
        <v>142</v>
      </c>
      <c r="E36" s="42" t="str">
        <f>UPPER("Bulevard Sur, numero dos, orden de malta, segunda etapa de urbanizacion madreselva, antiguo cuscatlan, la libertad")</f>
        <v>BULEVARD SUR, NUMERO DOS, ORDEN DE MALTA, SEGUNDA ETAPA DE URBANIZACION MADRESELVA, ANTIGUO CUSCATLAN, LA LIBERTAD</v>
      </c>
      <c r="F36" s="40" t="s">
        <v>143</v>
      </c>
      <c r="G36" s="40" t="s">
        <v>52</v>
      </c>
      <c r="H36" s="43">
        <v>44265</v>
      </c>
      <c r="I36" s="41" t="s">
        <v>144</v>
      </c>
      <c r="J36" s="29" t="s">
        <v>145</v>
      </c>
    </row>
    <row r="37" spans="2:10" ht="85.5">
      <c r="B37" s="38">
        <v>33</v>
      </c>
      <c r="C37" s="38">
        <v>2182</v>
      </c>
      <c r="D37" s="41" t="s">
        <v>146</v>
      </c>
      <c r="E37" s="42" t="s">
        <v>147</v>
      </c>
      <c r="F37" s="40" t="s">
        <v>143</v>
      </c>
      <c r="G37" s="40" t="s">
        <v>52</v>
      </c>
      <c r="H37" s="43">
        <v>44265</v>
      </c>
      <c r="I37" s="41" t="s">
        <v>148</v>
      </c>
      <c r="J37" s="29" t="s">
        <v>145</v>
      </c>
    </row>
    <row r="38" spans="2:10" ht="85.5">
      <c r="B38" s="38">
        <v>34</v>
      </c>
      <c r="C38" s="38">
        <v>2190</v>
      </c>
      <c r="D38" s="41" t="s">
        <v>149</v>
      </c>
      <c r="E38" s="42" t="s">
        <v>150</v>
      </c>
      <c r="F38" s="40" t="s">
        <v>51</v>
      </c>
      <c r="G38" s="40" t="s">
        <v>52</v>
      </c>
      <c r="H38" s="43">
        <v>44265</v>
      </c>
      <c r="I38" s="41" t="s">
        <v>148</v>
      </c>
      <c r="J38" s="29" t="s">
        <v>145</v>
      </c>
    </row>
    <row r="39" spans="2:10" ht="71.25" customHeight="1">
      <c r="B39" s="38">
        <v>35</v>
      </c>
      <c r="C39" s="38">
        <v>2056</v>
      </c>
      <c r="D39" s="41" t="s">
        <v>151</v>
      </c>
      <c r="E39" s="42" t="s">
        <v>152</v>
      </c>
      <c r="F39" s="40" t="s">
        <v>51</v>
      </c>
      <c r="G39" s="40" t="s">
        <v>52</v>
      </c>
      <c r="H39" s="43">
        <v>44265</v>
      </c>
      <c r="I39" s="41" t="s">
        <v>153</v>
      </c>
      <c r="J39" s="29" t="s">
        <v>145</v>
      </c>
    </row>
    <row r="40" spans="2:10" ht="72" customHeight="1">
      <c r="B40" s="38">
        <v>36</v>
      </c>
      <c r="C40" s="38">
        <v>1936</v>
      </c>
      <c r="D40" s="41" t="s">
        <v>154</v>
      </c>
      <c r="E40" s="42" t="str">
        <f>UPPER("diecisiete avenida norte, polígono F tres, número uno, Colonia Santa Teresa, municipio de Santa Tecla, departamento de La Libertad")</f>
        <v>DIECISIETE AVENIDA NORTE, POLÍGONO F TRES, NÚMERO UNO, COLONIA SANTA TERESA, MUNICIPIO DE SANTA TECLA, DEPARTAMENTO DE LA LIBERTAD</v>
      </c>
      <c r="F40" s="40" t="s">
        <v>51</v>
      </c>
      <c r="G40" s="40" t="s">
        <v>52</v>
      </c>
      <c r="H40" s="43">
        <v>44265</v>
      </c>
      <c r="I40" s="41" t="s">
        <v>155</v>
      </c>
      <c r="J40" s="33" t="s">
        <v>156</v>
      </c>
    </row>
    <row r="41" spans="2:10" ht="57">
      <c r="B41" s="38">
        <v>37</v>
      </c>
      <c r="C41" s="38">
        <v>1348</v>
      </c>
      <c r="D41" s="41" t="s">
        <v>157</v>
      </c>
      <c r="E41" s="42" t="s">
        <v>158</v>
      </c>
      <c r="F41" s="40" t="s">
        <v>51</v>
      </c>
      <c r="G41" s="40" t="s">
        <v>52</v>
      </c>
      <c r="H41" s="43">
        <v>44265</v>
      </c>
      <c r="I41" s="41" t="s">
        <v>159</v>
      </c>
      <c r="J41" s="29" t="s">
        <v>160</v>
      </c>
    </row>
    <row r="42" spans="2:10" ht="57">
      <c r="B42" s="38">
        <v>38</v>
      </c>
      <c r="C42" s="38">
        <v>557</v>
      </c>
      <c r="D42" s="41" t="s">
        <v>161</v>
      </c>
      <c r="E42" s="42" t="s">
        <v>162</v>
      </c>
      <c r="F42" s="40" t="s">
        <v>163</v>
      </c>
      <c r="G42" s="40" t="s">
        <v>52</v>
      </c>
      <c r="H42" s="43">
        <v>44265</v>
      </c>
      <c r="I42" s="41" t="s">
        <v>164</v>
      </c>
      <c r="J42" s="29" t="s">
        <v>165</v>
      </c>
    </row>
    <row r="43" spans="2:10" ht="73.5" customHeight="1">
      <c r="B43" s="38">
        <v>39</v>
      </c>
      <c r="C43" s="38">
        <v>693</v>
      </c>
      <c r="D43" s="41" t="s">
        <v>166</v>
      </c>
      <c r="E43" s="42" t="s">
        <v>167</v>
      </c>
      <c r="F43" s="40" t="s">
        <v>168</v>
      </c>
      <c r="G43" s="40" t="s">
        <v>52</v>
      </c>
      <c r="H43" s="43">
        <v>44265</v>
      </c>
      <c r="I43" s="41" t="s">
        <v>169</v>
      </c>
      <c r="J43" s="29" t="s">
        <v>170</v>
      </c>
    </row>
    <row r="44" spans="2:10" ht="71.25">
      <c r="B44" s="38">
        <v>40</v>
      </c>
      <c r="C44" s="38">
        <v>1950</v>
      </c>
      <c r="D44" s="41" t="s">
        <v>171</v>
      </c>
      <c r="E44" s="42" t="str">
        <f>UPPER("sexta avenida Sur, local vienticuatro-C, Centro Comercial Novocentro, Municipio de Santa Tecla, Departamento de La Libertad")</f>
        <v>SEXTA AVENIDA SUR, LOCAL VIENTICUATRO-C, CENTRO COMERCIAL NOVOCENTRO, MUNICIPIO DE SANTA TECLA, DEPARTAMENTO DE LA LIBERTAD</v>
      </c>
      <c r="F44" s="40" t="s">
        <v>51</v>
      </c>
      <c r="G44" s="40" t="s">
        <v>172</v>
      </c>
      <c r="H44" s="43">
        <v>44265</v>
      </c>
      <c r="I44" s="41" t="s">
        <v>173</v>
      </c>
      <c r="J44" s="29" t="s">
        <v>174</v>
      </c>
    </row>
    <row r="45" spans="2:10" ht="57">
      <c r="B45" s="38">
        <v>41</v>
      </c>
      <c r="C45" s="38">
        <v>2138</v>
      </c>
      <c r="D45" s="41" t="s">
        <v>175</v>
      </c>
      <c r="E45" s="42" t="str">
        <f>UPPER("calle Paniagua, barrio El Centro número ocho, Municipio de San Juan Opíco, Departamento de La Libertad")</f>
        <v>CALLE PANIAGUA, BARRIO EL CENTRO NÚMERO OCHO, MUNICIPIO DE SAN JUAN OPÍCO, DEPARTAMENTO DE LA LIBERTAD</v>
      </c>
      <c r="F45" s="40" t="s">
        <v>176</v>
      </c>
      <c r="G45" s="40" t="s">
        <v>52</v>
      </c>
      <c r="H45" s="43">
        <v>44265</v>
      </c>
      <c r="I45" s="41" t="s">
        <v>63</v>
      </c>
      <c r="J45" s="29" t="s">
        <v>177</v>
      </c>
    </row>
    <row r="46" spans="2:10" ht="85.5">
      <c r="B46" s="38">
        <v>42</v>
      </c>
      <c r="C46" s="38">
        <v>757</v>
      </c>
      <c r="D46" s="41" t="s">
        <v>178</v>
      </c>
      <c r="E46" s="42" t="str">
        <f>UPPER("sexta calle Poniente y segunda avenida Norte número nueve mil ciento dieciocho-F uno, Municipio de Quezaltepeque, Departamento de La Libertad")</f>
        <v>SEXTA CALLE PONIENTE Y SEGUNDA AVENIDA NORTE NÚMERO NUEVE MIL CIENTO DIECIOCHO-F UNO, MUNICIPIO DE QUEZALTEPEQUE, DEPARTAMENTO DE LA LIBERTAD</v>
      </c>
      <c r="F46" s="40" t="s">
        <v>179</v>
      </c>
      <c r="G46" s="40" t="s">
        <v>52</v>
      </c>
      <c r="H46" s="43">
        <v>44265</v>
      </c>
      <c r="I46" s="41" t="s">
        <v>180</v>
      </c>
      <c r="J46" s="29" t="s">
        <v>181</v>
      </c>
    </row>
    <row r="47" spans="2:10" ht="57">
      <c r="B47" s="38">
        <v>43</v>
      </c>
      <c r="C47" s="38">
        <v>649</v>
      </c>
      <c r="D47" s="41" t="s">
        <v>182</v>
      </c>
      <c r="E47" s="42" t="s">
        <v>183</v>
      </c>
      <c r="F47" s="40" t="s">
        <v>184</v>
      </c>
      <c r="G47" s="40" t="s">
        <v>184</v>
      </c>
      <c r="H47" s="43">
        <v>44265</v>
      </c>
      <c r="I47" s="41" t="s">
        <v>185</v>
      </c>
      <c r="J47" s="29" t="s">
        <v>186</v>
      </c>
    </row>
    <row r="48" spans="2:10" ht="42.75">
      <c r="B48" s="38">
        <v>44</v>
      </c>
      <c r="C48" s="38">
        <v>1658</v>
      </c>
      <c r="D48" s="41" t="s">
        <v>187</v>
      </c>
      <c r="E48" s="42" t="s">
        <v>188</v>
      </c>
      <c r="F48" s="40" t="s">
        <v>184</v>
      </c>
      <c r="G48" s="40" t="s">
        <v>184</v>
      </c>
      <c r="H48" s="43">
        <v>44265</v>
      </c>
      <c r="I48" s="41" t="s">
        <v>189</v>
      </c>
      <c r="J48" s="29" t="s">
        <v>190</v>
      </c>
    </row>
    <row r="49" spans="2:10" ht="71.25">
      <c r="B49" s="38">
        <v>45</v>
      </c>
      <c r="C49" s="38">
        <v>361</v>
      </c>
      <c r="D49" s="41" t="s">
        <v>191</v>
      </c>
      <c r="E49" s="42" t="s">
        <v>192</v>
      </c>
      <c r="F49" s="40" t="s">
        <v>184</v>
      </c>
      <c r="G49" s="40" t="s">
        <v>184</v>
      </c>
      <c r="H49" s="43">
        <v>44265</v>
      </c>
      <c r="I49" s="41" t="s">
        <v>193</v>
      </c>
      <c r="J49" s="29" t="s">
        <v>194</v>
      </c>
    </row>
    <row r="50" spans="2:10" ht="77.25" customHeight="1">
      <c r="B50" s="38">
        <v>46</v>
      </c>
      <c r="C50" s="38">
        <v>456</v>
      </c>
      <c r="D50" s="41" t="s">
        <v>195</v>
      </c>
      <c r="E50" s="42" t="s">
        <v>196</v>
      </c>
      <c r="F50" s="40" t="s">
        <v>197</v>
      </c>
      <c r="G50" s="40" t="s">
        <v>184</v>
      </c>
      <c r="H50" s="43">
        <v>44265</v>
      </c>
      <c r="I50" s="41" t="s">
        <v>113</v>
      </c>
      <c r="J50" s="29" t="s">
        <v>198</v>
      </c>
    </row>
    <row r="51" spans="2:10" ht="70.5" customHeight="1">
      <c r="B51" s="38">
        <v>47</v>
      </c>
      <c r="C51" s="38">
        <v>1464</v>
      </c>
      <c r="D51" s="41" t="s">
        <v>199</v>
      </c>
      <c r="E51" s="42" t="s">
        <v>200</v>
      </c>
      <c r="F51" s="40" t="s">
        <v>184</v>
      </c>
      <c r="G51" s="40" t="s">
        <v>184</v>
      </c>
      <c r="H51" s="43">
        <v>44265</v>
      </c>
      <c r="I51" s="41" t="s">
        <v>201</v>
      </c>
      <c r="J51" s="29" t="s">
        <v>202</v>
      </c>
    </row>
    <row r="52" spans="2:10" ht="57">
      <c r="B52" s="38">
        <v>48</v>
      </c>
      <c r="C52" s="38">
        <v>1998</v>
      </c>
      <c r="D52" s="41" t="s">
        <v>203</v>
      </c>
      <c r="E52" s="42" t="s">
        <v>204</v>
      </c>
      <c r="F52" s="40" t="s">
        <v>205</v>
      </c>
      <c r="G52" s="40" t="s">
        <v>184</v>
      </c>
      <c r="H52" s="43">
        <v>44265</v>
      </c>
      <c r="I52" s="41" t="s">
        <v>206</v>
      </c>
      <c r="J52" s="29" t="s">
        <v>207</v>
      </c>
    </row>
    <row r="53" spans="2:10" ht="71.25">
      <c r="B53" s="38">
        <v>49</v>
      </c>
      <c r="C53" s="38">
        <v>780</v>
      </c>
      <c r="D53" s="41" t="s">
        <v>208</v>
      </c>
      <c r="E53" s="42" t="s">
        <v>209</v>
      </c>
      <c r="F53" s="40" t="s">
        <v>205</v>
      </c>
      <c r="G53" s="40" t="s">
        <v>184</v>
      </c>
      <c r="H53" s="43">
        <v>44265</v>
      </c>
      <c r="I53" s="41" t="s">
        <v>210</v>
      </c>
      <c r="J53" s="29" t="s">
        <v>211</v>
      </c>
    </row>
    <row r="54" spans="2:10" ht="57">
      <c r="B54" s="38">
        <v>50</v>
      </c>
      <c r="C54" s="38">
        <v>1500</v>
      </c>
      <c r="D54" s="41" t="s">
        <v>212</v>
      </c>
      <c r="E54" s="42" t="s">
        <v>213</v>
      </c>
      <c r="F54" s="40" t="s">
        <v>184</v>
      </c>
      <c r="G54" s="40" t="s">
        <v>184</v>
      </c>
      <c r="H54" s="43">
        <v>44265</v>
      </c>
      <c r="I54" s="41" t="s">
        <v>214</v>
      </c>
      <c r="J54" s="29" t="s">
        <v>215</v>
      </c>
    </row>
    <row r="55" spans="2:10" ht="71.25">
      <c r="B55" s="38">
        <v>51</v>
      </c>
      <c r="C55" s="38">
        <v>1831</v>
      </c>
      <c r="D55" s="41" t="s">
        <v>216</v>
      </c>
      <c r="E55" s="42" t="s">
        <v>217</v>
      </c>
      <c r="F55" s="40" t="s">
        <v>184</v>
      </c>
      <c r="G55" s="40" t="s">
        <v>184</v>
      </c>
      <c r="H55" s="43">
        <v>44265</v>
      </c>
      <c r="I55" s="41" t="s">
        <v>218</v>
      </c>
      <c r="J55" s="29" t="s">
        <v>219</v>
      </c>
    </row>
    <row r="56" spans="2:10" ht="57">
      <c r="B56" s="38">
        <v>52</v>
      </c>
      <c r="C56" s="38">
        <v>2009</v>
      </c>
      <c r="D56" s="41" t="s">
        <v>220</v>
      </c>
      <c r="E56" s="42" t="s">
        <v>221</v>
      </c>
      <c r="F56" s="40" t="s">
        <v>30</v>
      </c>
      <c r="G56" s="40" t="s">
        <v>30</v>
      </c>
      <c r="H56" s="43">
        <v>44265</v>
      </c>
      <c r="I56" s="41" t="s">
        <v>222</v>
      </c>
      <c r="J56" s="29" t="s">
        <v>223</v>
      </c>
    </row>
    <row r="57" spans="2:10" ht="42.75">
      <c r="B57" s="38">
        <v>53</v>
      </c>
      <c r="C57" s="38">
        <v>1607</v>
      </c>
      <c r="D57" s="41" t="s">
        <v>224</v>
      </c>
      <c r="E57" s="42" t="s">
        <v>225</v>
      </c>
      <c r="F57" s="40" t="s">
        <v>30</v>
      </c>
      <c r="G57" s="40" t="s">
        <v>30</v>
      </c>
      <c r="H57" s="43">
        <v>44265</v>
      </c>
      <c r="I57" s="41" t="s">
        <v>226</v>
      </c>
      <c r="J57" s="29" t="s">
        <v>227</v>
      </c>
    </row>
    <row r="58" spans="2:10" ht="57">
      <c r="B58" s="38">
        <v>54</v>
      </c>
      <c r="C58" s="38">
        <v>1951</v>
      </c>
      <c r="D58" s="41" t="s">
        <v>228</v>
      </c>
      <c r="E58" s="42" t="str">
        <f>UPPER("Primera Calle oriente, barrio El Calvario, ciudad EL Triunfo, Usulután")</f>
        <v>PRIMERA CALLE ORIENTE, BARRIO EL CALVARIO, CIUDAD EL TRIUNFO, USULUTÁN</v>
      </c>
      <c r="F58" s="40" t="s">
        <v>229</v>
      </c>
      <c r="G58" s="40" t="s">
        <v>30</v>
      </c>
      <c r="H58" s="43">
        <v>44265</v>
      </c>
      <c r="I58" s="41" t="s">
        <v>230</v>
      </c>
      <c r="J58" s="29" t="s">
        <v>231</v>
      </c>
    </row>
    <row r="59" spans="2:10" ht="55.5" customHeight="1">
      <c r="B59" s="38">
        <v>55</v>
      </c>
      <c r="C59" s="38">
        <v>510</v>
      </c>
      <c r="D59" s="41" t="s">
        <v>232</v>
      </c>
      <c r="E59" s="42" t="s">
        <v>233</v>
      </c>
      <c r="F59" s="40" t="s">
        <v>234</v>
      </c>
      <c r="G59" s="40" t="s">
        <v>30</v>
      </c>
      <c r="H59" s="43">
        <v>44265</v>
      </c>
      <c r="I59" s="41" t="s">
        <v>235</v>
      </c>
      <c r="J59" s="29" t="s">
        <v>236</v>
      </c>
    </row>
    <row r="60" spans="2:10" ht="42.75">
      <c r="B60" s="38">
        <v>56</v>
      </c>
      <c r="C60" s="38">
        <v>1483</v>
      </c>
      <c r="D60" s="41" t="s">
        <v>237</v>
      </c>
      <c r="E60" s="42" t="s">
        <v>238</v>
      </c>
      <c r="F60" s="40" t="s">
        <v>234</v>
      </c>
      <c r="G60" s="40" t="s">
        <v>30</v>
      </c>
      <c r="H60" s="43">
        <v>44265</v>
      </c>
      <c r="I60" s="41" t="s">
        <v>239</v>
      </c>
      <c r="J60" s="29" t="s">
        <v>240</v>
      </c>
    </row>
    <row r="61" spans="2:10" ht="57">
      <c r="B61" s="38">
        <v>57</v>
      </c>
      <c r="C61" s="38">
        <v>2051</v>
      </c>
      <c r="D61" s="41" t="s">
        <v>241</v>
      </c>
      <c r="E61" s="42" t="s">
        <v>242</v>
      </c>
      <c r="F61" s="40" t="s">
        <v>243</v>
      </c>
      <c r="G61" s="40" t="s">
        <v>30</v>
      </c>
      <c r="H61" s="43">
        <v>44265</v>
      </c>
      <c r="I61" s="41" t="s">
        <v>244</v>
      </c>
      <c r="J61" s="29" t="s">
        <v>245</v>
      </c>
    </row>
    <row r="62" spans="2:10" ht="71.25">
      <c r="B62" s="38">
        <v>58</v>
      </c>
      <c r="C62" s="38">
        <v>1054</v>
      </c>
      <c r="D62" s="41" t="s">
        <v>246</v>
      </c>
      <c r="E62" s="42" t="s">
        <v>247</v>
      </c>
      <c r="F62" s="40" t="s">
        <v>243</v>
      </c>
      <c r="G62" s="40" t="s">
        <v>30</v>
      </c>
      <c r="H62" s="43">
        <v>44265</v>
      </c>
      <c r="I62" s="41" t="s">
        <v>248</v>
      </c>
      <c r="J62" s="29" t="s">
        <v>249</v>
      </c>
    </row>
    <row r="63" spans="2:10" ht="75" customHeight="1">
      <c r="B63" s="38">
        <v>59</v>
      </c>
      <c r="C63" s="38">
        <v>2133</v>
      </c>
      <c r="D63" s="41" t="s">
        <v>250</v>
      </c>
      <c r="E63" s="42" t="s">
        <v>251</v>
      </c>
      <c r="F63" s="40" t="s">
        <v>252</v>
      </c>
      <c r="G63" s="40" t="s">
        <v>30</v>
      </c>
      <c r="H63" s="49" t="s">
        <v>253</v>
      </c>
      <c r="I63" s="41" t="s">
        <v>254</v>
      </c>
      <c r="J63" s="29" t="s">
        <v>255</v>
      </c>
    </row>
    <row r="64" spans="2:10" ht="79.5" customHeight="1">
      <c r="B64" s="38">
        <v>60</v>
      </c>
      <c r="C64" s="40">
        <v>1978</v>
      </c>
      <c r="D64" s="41" t="s">
        <v>256</v>
      </c>
      <c r="E64" s="42" t="str">
        <f>UPPER("primera Calle oriente, barrio el centro, numero 34, plazas las americas, la union")</f>
        <v>PRIMERA CALLE ORIENTE, BARRIO EL CENTRO, NUMERO 34, PLAZAS LAS AMERICAS, LA UNION</v>
      </c>
      <c r="F64" s="40" t="s">
        <v>257</v>
      </c>
      <c r="G64" s="46" t="s">
        <v>25</v>
      </c>
      <c r="H64" s="43">
        <v>44265</v>
      </c>
      <c r="I64" s="41" t="s">
        <v>258</v>
      </c>
      <c r="J64" s="29" t="s">
        <v>259</v>
      </c>
    </row>
    <row r="65" spans="2:10" ht="60" customHeight="1">
      <c r="B65" s="38">
        <v>61</v>
      </c>
      <c r="C65" s="40">
        <v>1954</v>
      </c>
      <c r="D65" s="41" t="s">
        <v>260</v>
      </c>
      <c r="E65" s="42" t="s">
        <v>261</v>
      </c>
      <c r="F65" s="43" t="s">
        <v>262</v>
      </c>
      <c r="G65" s="46" t="s">
        <v>25</v>
      </c>
      <c r="H65" s="43">
        <v>44265</v>
      </c>
      <c r="I65" s="41" t="s">
        <v>263</v>
      </c>
      <c r="J65" s="29" t="s">
        <v>264</v>
      </c>
    </row>
    <row r="66" spans="2:10" ht="81" customHeight="1">
      <c r="B66" s="38">
        <v>62</v>
      </c>
      <c r="C66" s="40">
        <v>1366</v>
      </c>
      <c r="D66" s="41" t="s">
        <v>265</v>
      </c>
      <c r="E66" s="42" t="s">
        <v>266</v>
      </c>
      <c r="F66" s="43" t="s">
        <v>267</v>
      </c>
      <c r="G66" s="46" t="s">
        <v>25</v>
      </c>
      <c r="H66" s="43">
        <v>44265</v>
      </c>
      <c r="I66" s="41" t="s">
        <v>268</v>
      </c>
      <c r="J66" s="29" t="s">
        <v>269</v>
      </c>
    </row>
    <row r="67" spans="2:10" ht="42.75">
      <c r="B67" s="38">
        <v>63</v>
      </c>
      <c r="C67" s="40">
        <v>2042</v>
      </c>
      <c r="D67" s="41" t="s">
        <v>270</v>
      </c>
      <c r="E67" s="42" t="str">
        <f>UPPER("Avenida Monseñor Arnulfo Romero, entrada principal, frente al Monumento")</f>
        <v>AVENIDA MONSEÑOR ARNULFO ROMERO, ENTRADA PRINCIPAL, FRENTE AL MONUMENTO</v>
      </c>
      <c r="F67" s="43" t="s">
        <v>271</v>
      </c>
      <c r="G67" s="46" t="s">
        <v>25</v>
      </c>
      <c r="H67" s="43">
        <v>44265</v>
      </c>
      <c r="I67" s="41" t="s">
        <v>272</v>
      </c>
      <c r="J67" s="29" t="s">
        <v>273</v>
      </c>
    </row>
    <row r="68" spans="2:10" ht="61.5" customHeight="1">
      <c r="B68" s="38">
        <v>64</v>
      </c>
      <c r="C68" s="40">
        <v>1205</v>
      </c>
      <c r="D68" s="41" t="s">
        <v>274</v>
      </c>
      <c r="E68" s="42" t="s">
        <v>275</v>
      </c>
      <c r="F68" s="43" t="s">
        <v>276</v>
      </c>
      <c r="G68" s="40" t="s">
        <v>277</v>
      </c>
      <c r="H68" s="43">
        <v>44265</v>
      </c>
      <c r="I68" s="41" t="s">
        <v>278</v>
      </c>
      <c r="J68" s="29" t="s">
        <v>279</v>
      </c>
    </row>
    <row r="69" spans="2:10" ht="57">
      <c r="B69" s="38">
        <v>65</v>
      </c>
      <c r="C69" s="40">
        <v>1944</v>
      </c>
      <c r="D69" s="41" t="s">
        <v>280</v>
      </c>
      <c r="E69" s="42" t="s">
        <v>281</v>
      </c>
      <c r="F69" s="43" t="s">
        <v>276</v>
      </c>
      <c r="G69" s="40" t="s">
        <v>277</v>
      </c>
      <c r="H69" s="43">
        <v>44265</v>
      </c>
      <c r="I69" s="41" t="s">
        <v>282</v>
      </c>
      <c r="J69" s="29" t="s">
        <v>283</v>
      </c>
    </row>
    <row r="70" spans="2:10" ht="57">
      <c r="B70" s="38">
        <v>66</v>
      </c>
      <c r="C70" s="38">
        <v>2183</v>
      </c>
      <c r="D70" s="41" t="s">
        <v>284</v>
      </c>
      <c r="E70" s="42" t="s">
        <v>285</v>
      </c>
      <c r="F70" s="40" t="s">
        <v>286</v>
      </c>
      <c r="G70" s="40" t="s">
        <v>286</v>
      </c>
      <c r="H70" s="43">
        <v>44265</v>
      </c>
      <c r="I70" s="41" t="s">
        <v>287</v>
      </c>
      <c r="J70" s="29" t="s">
        <v>145</v>
      </c>
    </row>
    <row r="71" spans="2:10" ht="58.5" customHeight="1">
      <c r="B71" s="38">
        <v>67</v>
      </c>
      <c r="C71" s="38">
        <v>1733</v>
      </c>
      <c r="D71" s="41" t="s">
        <v>288</v>
      </c>
      <c r="E71" s="42" t="s">
        <v>289</v>
      </c>
      <c r="F71" s="40" t="s">
        <v>286</v>
      </c>
      <c r="G71" s="40" t="s">
        <v>286</v>
      </c>
      <c r="H71" s="43">
        <v>44265</v>
      </c>
      <c r="I71" s="41" t="s">
        <v>290</v>
      </c>
      <c r="J71" s="29" t="s">
        <v>291</v>
      </c>
    </row>
    <row r="72" spans="2:10" ht="42.75">
      <c r="B72" s="38">
        <v>68</v>
      </c>
      <c r="C72" s="38">
        <v>1909</v>
      </c>
      <c r="D72" s="41" t="s">
        <v>292</v>
      </c>
      <c r="E72" s="42" t="str">
        <f>UPPER("1a Avenida norte, numero 4 - 1, barrio el pilar, Sonsonate")</f>
        <v>1A AVENIDA NORTE, NUMERO 4 - 1, BARRIO EL PILAR, SONSONATE</v>
      </c>
      <c r="F72" s="40" t="s">
        <v>286</v>
      </c>
      <c r="G72" s="40" t="s">
        <v>286</v>
      </c>
      <c r="H72" s="43">
        <v>44265</v>
      </c>
      <c r="I72" s="41" t="s">
        <v>293</v>
      </c>
      <c r="J72" s="29" t="s">
        <v>294</v>
      </c>
    </row>
    <row r="73" spans="2:10" ht="71.25">
      <c r="B73" s="38">
        <v>69</v>
      </c>
      <c r="C73" s="40">
        <v>744</v>
      </c>
      <c r="D73" s="41" t="s">
        <v>295</v>
      </c>
      <c r="E73" s="42" t="s">
        <v>296</v>
      </c>
      <c r="F73" s="40" t="s">
        <v>19</v>
      </c>
      <c r="G73" s="40" t="s">
        <v>297</v>
      </c>
      <c r="H73" s="43">
        <v>44265</v>
      </c>
      <c r="I73" s="41" t="s">
        <v>298</v>
      </c>
      <c r="J73" s="29" t="s">
        <v>299</v>
      </c>
    </row>
    <row r="74" spans="2:10" ht="77.25" customHeight="1">
      <c r="B74" s="38">
        <v>70</v>
      </c>
      <c r="C74" s="40">
        <v>2195</v>
      </c>
      <c r="D74" s="41" t="s">
        <v>300</v>
      </c>
      <c r="E74" s="42" t="s">
        <v>301</v>
      </c>
      <c r="F74" s="40" t="s">
        <v>19</v>
      </c>
      <c r="G74" s="40" t="s">
        <v>297</v>
      </c>
      <c r="H74" s="43">
        <v>44265</v>
      </c>
      <c r="I74" s="41" t="s">
        <v>302</v>
      </c>
      <c r="J74" s="29" t="s">
        <v>303</v>
      </c>
    </row>
    <row r="75" spans="2:10" ht="57">
      <c r="B75" s="38">
        <v>71</v>
      </c>
      <c r="C75" s="40">
        <v>1639</v>
      </c>
      <c r="D75" s="41" t="s">
        <v>304</v>
      </c>
      <c r="E75" s="42" t="str">
        <f>UPPER("Avenida el Progreso, barrio El Centro, contiguo a Farmacia La Vida, Santiago Nonualco, La Paz")</f>
        <v>AVENIDA EL PROGRESO, BARRIO EL CENTRO, CONTIGUO A FARMACIA LA VIDA, SANTIAGO NONUALCO, LA PAZ</v>
      </c>
      <c r="F75" s="40" t="s">
        <v>305</v>
      </c>
      <c r="G75" s="40" t="s">
        <v>297</v>
      </c>
      <c r="H75" s="43">
        <v>44265</v>
      </c>
      <c r="I75" s="41" t="s">
        <v>306</v>
      </c>
      <c r="J75" s="29" t="s">
        <v>307</v>
      </c>
    </row>
    <row r="76" spans="2:10" ht="57">
      <c r="B76" s="38">
        <v>72</v>
      </c>
      <c r="C76" s="40">
        <v>1557</v>
      </c>
      <c r="D76" s="41" t="s">
        <v>308</v>
      </c>
      <c r="E76" s="42" t="s">
        <v>309</v>
      </c>
      <c r="F76" s="40" t="s">
        <v>310</v>
      </c>
      <c r="G76" s="46" t="s">
        <v>62</v>
      </c>
      <c r="H76" s="43">
        <v>44265</v>
      </c>
      <c r="I76" s="41" t="s">
        <v>311</v>
      </c>
      <c r="J76" s="29" t="s">
        <v>312</v>
      </c>
    </row>
    <row r="77" spans="2:10" ht="57">
      <c r="B77" s="38">
        <v>73</v>
      </c>
      <c r="C77" s="40">
        <v>2088</v>
      </c>
      <c r="D77" s="41" t="s">
        <v>313</v>
      </c>
      <c r="E77" s="42" t="s">
        <v>314</v>
      </c>
      <c r="F77" s="40" t="s">
        <v>310</v>
      </c>
      <c r="G77" s="46" t="s">
        <v>62</v>
      </c>
      <c r="H77" s="43">
        <v>44265</v>
      </c>
      <c r="I77" s="41" t="s">
        <v>315</v>
      </c>
      <c r="J77" s="29" t="s">
        <v>316</v>
      </c>
    </row>
    <row r="78" spans="2:10" ht="57.75" customHeight="1">
      <c r="B78" s="38">
        <v>74</v>
      </c>
      <c r="C78" s="40">
        <v>563</v>
      </c>
      <c r="D78" s="41" t="s">
        <v>317</v>
      </c>
      <c r="E78" s="42" t="s">
        <v>318</v>
      </c>
      <c r="F78" s="40" t="s">
        <v>319</v>
      </c>
      <c r="G78" s="46" t="s">
        <v>62</v>
      </c>
      <c r="H78" s="43">
        <v>44265</v>
      </c>
      <c r="I78" s="41" t="s">
        <v>320</v>
      </c>
      <c r="J78" s="29" t="s">
        <v>321</v>
      </c>
    </row>
    <row r="79" spans="2:10" ht="71.25">
      <c r="B79" s="38">
        <v>75</v>
      </c>
      <c r="C79" s="38">
        <v>2263</v>
      </c>
      <c r="D79" s="41" t="s">
        <v>322</v>
      </c>
      <c r="E79" s="42" t="s">
        <v>323</v>
      </c>
      <c r="F79" s="40" t="s">
        <v>324</v>
      </c>
      <c r="G79" s="40" t="s">
        <v>325</v>
      </c>
      <c r="H79" s="43">
        <v>44265</v>
      </c>
      <c r="I79" s="41" t="s">
        <v>326</v>
      </c>
      <c r="J79" s="29" t="s">
        <v>327</v>
      </c>
    </row>
    <row r="80" spans="2:10" ht="71.25">
      <c r="B80" s="38">
        <v>76</v>
      </c>
      <c r="C80" s="38">
        <v>756</v>
      </c>
      <c r="D80" s="41" t="s">
        <v>328</v>
      </c>
      <c r="E80" s="42" t="s">
        <v>329</v>
      </c>
      <c r="F80" s="40" t="s">
        <v>330</v>
      </c>
      <c r="G80" s="40" t="s">
        <v>325</v>
      </c>
      <c r="H80" s="43">
        <v>44265</v>
      </c>
      <c r="I80" s="41" t="s">
        <v>331</v>
      </c>
      <c r="J80" s="29" t="s">
        <v>332</v>
      </c>
    </row>
    <row r="81" spans="2:10" ht="69" customHeight="1">
      <c r="B81" s="38">
        <v>77</v>
      </c>
      <c r="C81" s="40">
        <v>1846</v>
      </c>
      <c r="D81" s="41" t="s">
        <v>333</v>
      </c>
      <c r="E81" s="42" t="s">
        <v>334</v>
      </c>
      <c r="F81" s="43" t="s">
        <v>335</v>
      </c>
      <c r="G81" s="40" t="s">
        <v>336</v>
      </c>
      <c r="H81" s="43">
        <v>44265</v>
      </c>
      <c r="I81" s="41" t="s">
        <v>337</v>
      </c>
      <c r="J81" s="29" t="s">
        <v>338</v>
      </c>
    </row>
    <row r="82" spans="2:10" ht="99.75">
      <c r="B82" s="38">
        <v>78</v>
      </c>
      <c r="C82" s="40">
        <v>2238</v>
      </c>
      <c r="D82" s="41" t="s">
        <v>339</v>
      </c>
      <c r="E82" s="42" t="str">
        <f>UPPER("Calle Ruta de Paz, Barrio soledad,frente a policlinico de bienestar magisterial, San Francisco Gotera, Morazan")</f>
        <v>CALLE RUTA DE PAZ, BARRIO SOLEDAD,FRENTE A POLICLINICO DE BIENESTAR MAGISTERIAL, SAN FRANCISCO GOTERA, MORAZAN</v>
      </c>
      <c r="F82" s="43" t="s">
        <v>340</v>
      </c>
      <c r="G82" s="40" t="s">
        <v>341</v>
      </c>
      <c r="H82" s="43">
        <v>44265</v>
      </c>
      <c r="I82" s="41" t="s">
        <v>342</v>
      </c>
      <c r="J82" s="29" t="s">
        <v>343</v>
      </c>
    </row>
    <row r="83" spans="2:10" ht="42.75">
      <c r="B83" s="38">
        <v>79</v>
      </c>
      <c r="C83" s="50">
        <v>333</v>
      </c>
      <c r="D83" s="51" t="s">
        <v>344</v>
      </c>
      <c r="E83" s="52" t="s">
        <v>345</v>
      </c>
      <c r="F83" s="50" t="s">
        <v>184</v>
      </c>
      <c r="G83" s="50" t="s">
        <v>184</v>
      </c>
      <c r="H83" s="53">
        <v>44272</v>
      </c>
      <c r="I83" s="41" t="s">
        <v>290</v>
      </c>
      <c r="J83" s="29" t="s">
        <v>346</v>
      </c>
    </row>
    <row r="84" spans="2:10" ht="42.75">
      <c r="B84" s="38">
        <v>80</v>
      </c>
      <c r="C84" s="50">
        <v>1807</v>
      </c>
      <c r="D84" s="51" t="s">
        <v>347</v>
      </c>
      <c r="E84" s="52" t="s">
        <v>348</v>
      </c>
      <c r="F84" s="50" t="s">
        <v>13</v>
      </c>
      <c r="G84" s="40" t="s">
        <v>13</v>
      </c>
      <c r="H84" s="53">
        <v>44272</v>
      </c>
      <c r="I84" s="41" t="s">
        <v>63</v>
      </c>
      <c r="J84" s="29" t="s">
        <v>349</v>
      </c>
    </row>
    <row r="85" spans="2:10" ht="55.5" customHeight="1">
      <c r="B85" s="38">
        <v>81</v>
      </c>
      <c r="C85" s="50">
        <v>2276</v>
      </c>
      <c r="D85" s="51" t="s">
        <v>350</v>
      </c>
      <c r="E85" s="52" t="s">
        <v>351</v>
      </c>
      <c r="F85" s="50" t="s">
        <v>13</v>
      </c>
      <c r="G85" s="40" t="s">
        <v>13</v>
      </c>
      <c r="H85" s="43">
        <v>44272</v>
      </c>
      <c r="I85" s="44" t="s">
        <v>352</v>
      </c>
      <c r="J85" s="30" t="s">
        <v>353</v>
      </c>
    </row>
    <row r="86" spans="2:10" ht="53.25" customHeight="1">
      <c r="B86" s="38">
        <v>82</v>
      </c>
      <c r="C86" s="50">
        <v>1350</v>
      </c>
      <c r="D86" s="51" t="s">
        <v>354</v>
      </c>
      <c r="E86" s="52" t="s">
        <v>355</v>
      </c>
      <c r="F86" s="50" t="s">
        <v>13</v>
      </c>
      <c r="G86" s="40" t="s">
        <v>13</v>
      </c>
      <c r="H86" s="43">
        <v>44272</v>
      </c>
      <c r="I86" s="44" t="s">
        <v>356</v>
      </c>
      <c r="J86" s="29" t="s">
        <v>357</v>
      </c>
    </row>
    <row r="87" spans="2:10" ht="40.5" customHeight="1">
      <c r="B87" s="38">
        <v>83</v>
      </c>
      <c r="C87" s="50">
        <v>1957</v>
      </c>
      <c r="D87" s="51" t="s">
        <v>358</v>
      </c>
      <c r="E87" s="52" t="str">
        <f>UPPER("79 avenida sur, n°134, colonia escalon, san salvador")</f>
        <v>79 AVENIDA SUR, N°134, COLONIA ESCALON, SAN SALVADOR</v>
      </c>
      <c r="F87" s="50" t="s">
        <v>13</v>
      </c>
      <c r="G87" s="40" t="s">
        <v>13</v>
      </c>
      <c r="H87" s="43">
        <v>44272</v>
      </c>
      <c r="I87" s="44" t="s">
        <v>113</v>
      </c>
      <c r="J87" s="30" t="s">
        <v>359</v>
      </c>
    </row>
    <row r="88" spans="2:10" ht="42.75">
      <c r="B88" s="38">
        <v>84</v>
      </c>
      <c r="C88" s="50">
        <v>509</v>
      </c>
      <c r="D88" s="51" t="s">
        <v>360</v>
      </c>
      <c r="E88" s="52" t="s">
        <v>361</v>
      </c>
      <c r="F88" s="50" t="s">
        <v>13</v>
      </c>
      <c r="G88" s="40" t="s">
        <v>13</v>
      </c>
      <c r="H88" s="43">
        <v>44272</v>
      </c>
      <c r="I88" s="44" t="s">
        <v>113</v>
      </c>
      <c r="J88" s="30" t="s">
        <v>359</v>
      </c>
    </row>
    <row r="89" spans="2:10" ht="57">
      <c r="B89" s="38">
        <v>85</v>
      </c>
      <c r="C89" s="50">
        <v>1956</v>
      </c>
      <c r="D89" s="51" t="s">
        <v>362</v>
      </c>
      <c r="E89" s="52" t="s">
        <v>363</v>
      </c>
      <c r="F89" s="50" t="s">
        <v>13</v>
      </c>
      <c r="G89" s="40" t="s">
        <v>13</v>
      </c>
      <c r="H89" s="43">
        <v>44272</v>
      </c>
      <c r="I89" s="44" t="s">
        <v>364</v>
      </c>
      <c r="J89" s="30" t="s">
        <v>359</v>
      </c>
    </row>
    <row r="90" spans="2:10" ht="93" customHeight="1">
      <c r="B90" s="38">
        <v>86</v>
      </c>
      <c r="C90" s="50">
        <v>726</v>
      </c>
      <c r="D90" s="51" t="s">
        <v>365</v>
      </c>
      <c r="E90" s="52" t="s">
        <v>366</v>
      </c>
      <c r="F90" s="50" t="s">
        <v>13</v>
      </c>
      <c r="G90" s="40" t="s">
        <v>13</v>
      </c>
      <c r="H90" s="43">
        <v>44272</v>
      </c>
      <c r="I90" s="44" t="s">
        <v>367</v>
      </c>
      <c r="J90" s="29" t="s">
        <v>368</v>
      </c>
    </row>
    <row r="91" spans="2:10" ht="58.5" customHeight="1">
      <c r="B91" s="38">
        <v>87</v>
      </c>
      <c r="C91" s="50">
        <v>831</v>
      </c>
      <c r="D91" s="51" t="s">
        <v>369</v>
      </c>
      <c r="E91" s="52" t="s">
        <v>370</v>
      </c>
      <c r="F91" s="53" t="s">
        <v>184</v>
      </c>
      <c r="G91" s="50" t="s">
        <v>184</v>
      </c>
      <c r="H91" s="43">
        <v>44272</v>
      </c>
      <c r="I91" s="41" t="s">
        <v>371</v>
      </c>
      <c r="J91" s="29" t="s">
        <v>372</v>
      </c>
    </row>
    <row r="92" spans="2:10" s="2" customFormat="1" ht="57">
      <c r="B92" s="38">
        <v>88</v>
      </c>
      <c r="C92" s="50">
        <v>832</v>
      </c>
      <c r="D92" s="51" t="s">
        <v>373</v>
      </c>
      <c r="E92" s="52" t="s">
        <v>374</v>
      </c>
      <c r="F92" s="53" t="s">
        <v>375</v>
      </c>
      <c r="G92" s="50" t="s">
        <v>376</v>
      </c>
      <c r="H92" s="43">
        <v>44272</v>
      </c>
      <c r="I92" s="41" t="s">
        <v>377</v>
      </c>
      <c r="J92" s="29" t="s">
        <v>378</v>
      </c>
    </row>
    <row r="93" spans="2:10" s="2" customFormat="1" ht="53.25" customHeight="1">
      <c r="B93" s="38">
        <v>89</v>
      </c>
      <c r="C93" s="50">
        <v>2284</v>
      </c>
      <c r="D93" s="51" t="s">
        <v>379</v>
      </c>
      <c r="E93" s="52" t="s">
        <v>380</v>
      </c>
      <c r="F93" s="53" t="s">
        <v>71</v>
      </c>
      <c r="G93" s="50" t="s">
        <v>71</v>
      </c>
      <c r="H93" s="43">
        <v>44272</v>
      </c>
      <c r="I93" s="44" t="s">
        <v>381</v>
      </c>
      <c r="J93" s="29" t="s">
        <v>382</v>
      </c>
    </row>
    <row r="94" spans="2:10" s="2" customFormat="1" ht="85.5">
      <c r="B94" s="38">
        <v>90</v>
      </c>
      <c r="C94" s="50">
        <v>742</v>
      </c>
      <c r="D94" s="51" t="s">
        <v>383</v>
      </c>
      <c r="E94" s="52" t="s">
        <v>384</v>
      </c>
      <c r="F94" s="53" t="s">
        <v>286</v>
      </c>
      <c r="G94" s="50" t="s">
        <v>286</v>
      </c>
      <c r="H94" s="43">
        <v>44272</v>
      </c>
      <c r="I94" s="41" t="s">
        <v>385</v>
      </c>
      <c r="J94" s="29" t="s">
        <v>386</v>
      </c>
    </row>
    <row r="95" spans="2:10" ht="54" customHeight="1">
      <c r="B95" s="38">
        <v>91</v>
      </c>
      <c r="C95" s="50">
        <v>1720</v>
      </c>
      <c r="D95" s="51" t="s">
        <v>387</v>
      </c>
      <c r="E95" s="52" t="s">
        <v>388</v>
      </c>
      <c r="F95" s="53" t="s">
        <v>389</v>
      </c>
      <c r="G95" s="40" t="s">
        <v>13</v>
      </c>
      <c r="H95" s="43">
        <v>44272</v>
      </c>
      <c r="I95" s="41" t="s">
        <v>113</v>
      </c>
      <c r="J95" s="29" t="s">
        <v>390</v>
      </c>
    </row>
    <row r="96" spans="2:10" ht="42.75">
      <c r="B96" s="38">
        <v>92</v>
      </c>
      <c r="C96" s="50">
        <v>1372</v>
      </c>
      <c r="D96" s="51" t="s">
        <v>391</v>
      </c>
      <c r="E96" s="52" t="s">
        <v>392</v>
      </c>
      <c r="F96" s="53" t="s">
        <v>271</v>
      </c>
      <c r="G96" s="46" t="s">
        <v>25</v>
      </c>
      <c r="H96" s="43">
        <v>44272</v>
      </c>
      <c r="I96" s="41" t="s">
        <v>393</v>
      </c>
      <c r="J96" s="29" t="s">
        <v>394</v>
      </c>
    </row>
    <row r="97" spans="2:10" ht="57">
      <c r="B97" s="38">
        <v>93</v>
      </c>
      <c r="C97" s="50">
        <v>2260</v>
      </c>
      <c r="D97" s="51" t="s">
        <v>395</v>
      </c>
      <c r="E97" s="52" t="s">
        <v>396</v>
      </c>
      <c r="F97" s="53" t="s">
        <v>397</v>
      </c>
      <c r="G97" s="46" t="s">
        <v>62</v>
      </c>
      <c r="H97" s="53">
        <v>44272</v>
      </c>
      <c r="I97" s="41" t="s">
        <v>398</v>
      </c>
      <c r="J97" s="29" t="s">
        <v>399</v>
      </c>
    </row>
    <row r="98" spans="2:10" ht="48.75" customHeight="1">
      <c r="B98" s="38">
        <v>94</v>
      </c>
      <c r="C98" s="50">
        <v>442</v>
      </c>
      <c r="D98" s="51" t="s">
        <v>400</v>
      </c>
      <c r="E98" s="52" t="s">
        <v>401</v>
      </c>
      <c r="F98" s="50" t="s">
        <v>13</v>
      </c>
      <c r="G98" s="40" t="s">
        <v>13</v>
      </c>
      <c r="H98" s="43">
        <v>44272</v>
      </c>
      <c r="I98" s="54" t="s">
        <v>113</v>
      </c>
      <c r="J98" s="29" t="s">
        <v>402</v>
      </c>
    </row>
    <row r="99" spans="2:10" ht="55.5" customHeight="1">
      <c r="B99" s="38">
        <v>95</v>
      </c>
      <c r="C99" s="50">
        <v>1656</v>
      </c>
      <c r="D99" s="51" t="s">
        <v>403</v>
      </c>
      <c r="E99" s="52" t="s">
        <v>404</v>
      </c>
      <c r="F99" s="50" t="s">
        <v>184</v>
      </c>
      <c r="G99" s="50" t="s">
        <v>184</v>
      </c>
      <c r="H99" s="43">
        <v>44272</v>
      </c>
      <c r="I99" s="44" t="s">
        <v>405</v>
      </c>
      <c r="J99" s="30" t="s">
        <v>406</v>
      </c>
    </row>
    <row r="100" spans="2:10" ht="57">
      <c r="B100" s="38">
        <v>96</v>
      </c>
      <c r="C100" s="50">
        <v>1871</v>
      </c>
      <c r="D100" s="51" t="s">
        <v>407</v>
      </c>
      <c r="E100" s="52" t="s">
        <v>408</v>
      </c>
      <c r="F100" s="50" t="s">
        <v>13</v>
      </c>
      <c r="G100" s="40" t="s">
        <v>13</v>
      </c>
      <c r="H100" s="43">
        <v>44272</v>
      </c>
      <c r="I100" s="44" t="s">
        <v>409</v>
      </c>
      <c r="J100" s="29" t="s">
        <v>410</v>
      </c>
    </row>
    <row r="101" spans="2:10" ht="65.25" customHeight="1">
      <c r="B101" s="38">
        <v>97</v>
      </c>
      <c r="C101" s="50">
        <v>944</v>
      </c>
      <c r="D101" s="51" t="s">
        <v>411</v>
      </c>
      <c r="E101" s="52" t="s">
        <v>412</v>
      </c>
      <c r="F101" s="50" t="s">
        <v>413</v>
      </c>
      <c r="G101" s="40" t="s">
        <v>13</v>
      </c>
      <c r="H101" s="43">
        <v>44272</v>
      </c>
      <c r="I101" s="44" t="s">
        <v>414</v>
      </c>
      <c r="J101" s="30" t="s">
        <v>415</v>
      </c>
    </row>
    <row r="102" spans="2:10" ht="71.25">
      <c r="B102" s="38">
        <v>98</v>
      </c>
      <c r="C102" s="50">
        <v>904</v>
      </c>
      <c r="D102" s="51" t="s">
        <v>416</v>
      </c>
      <c r="E102" s="52" t="s">
        <v>417</v>
      </c>
      <c r="F102" s="50" t="s">
        <v>30</v>
      </c>
      <c r="G102" s="50" t="s">
        <v>30</v>
      </c>
      <c r="H102" s="43">
        <v>44272</v>
      </c>
      <c r="I102" s="44" t="s">
        <v>418</v>
      </c>
      <c r="J102" s="29" t="s">
        <v>419</v>
      </c>
    </row>
    <row r="103" spans="2:10" ht="57" customHeight="1">
      <c r="B103" s="38">
        <v>99</v>
      </c>
      <c r="C103" s="50">
        <v>1918</v>
      </c>
      <c r="D103" s="51" t="s">
        <v>420</v>
      </c>
      <c r="E103" s="52" t="str">
        <f>UPPER("Barrio El Centro, contiguo a ex agencia ANTEL/TELECOM, Lolotique, Departamento de San Miguel")</f>
        <v>BARRIO EL CENTRO, CONTIGUO A EX AGENCIA ANTEL/TELECOM, LOLOTIQUE, DEPARTAMENTO DE SAN MIGUEL</v>
      </c>
      <c r="F103" s="50" t="s">
        <v>421</v>
      </c>
      <c r="G103" s="50" t="s">
        <v>184</v>
      </c>
      <c r="H103" s="43">
        <v>44272</v>
      </c>
      <c r="I103" s="41" t="s">
        <v>422</v>
      </c>
      <c r="J103" s="29" t="s">
        <v>423</v>
      </c>
    </row>
    <row r="104" spans="2:10" ht="42.75">
      <c r="B104" s="38">
        <v>100</v>
      </c>
      <c r="C104" s="50">
        <v>2151</v>
      </c>
      <c r="D104" s="51" t="s">
        <v>424</v>
      </c>
      <c r="E104" s="52" t="s">
        <v>425</v>
      </c>
      <c r="F104" s="50" t="s">
        <v>184</v>
      </c>
      <c r="G104" s="50" t="s">
        <v>184</v>
      </c>
      <c r="H104" s="43">
        <v>44272</v>
      </c>
      <c r="I104" s="41" t="s">
        <v>426</v>
      </c>
      <c r="J104" s="29" t="s">
        <v>427</v>
      </c>
    </row>
    <row r="105" spans="2:10" ht="42.75">
      <c r="B105" s="38">
        <v>101</v>
      </c>
      <c r="C105" s="50">
        <v>1122</v>
      </c>
      <c r="D105" s="51" t="s">
        <v>428</v>
      </c>
      <c r="E105" s="52" t="s">
        <v>429</v>
      </c>
      <c r="F105" s="50" t="s">
        <v>71</v>
      </c>
      <c r="G105" s="50" t="s">
        <v>71</v>
      </c>
      <c r="H105" s="43">
        <v>44272</v>
      </c>
      <c r="I105" s="41" t="s">
        <v>430</v>
      </c>
      <c r="J105" s="29" t="s">
        <v>431</v>
      </c>
    </row>
    <row r="106" spans="2:10" ht="69.75" customHeight="1">
      <c r="B106" s="38">
        <v>102</v>
      </c>
      <c r="C106" s="50">
        <v>1065</v>
      </c>
      <c r="D106" s="51" t="s">
        <v>432</v>
      </c>
      <c r="E106" s="52" t="s">
        <v>433</v>
      </c>
      <c r="F106" s="50" t="s">
        <v>376</v>
      </c>
      <c r="G106" s="50" t="s">
        <v>376</v>
      </c>
      <c r="H106" s="43">
        <v>44272</v>
      </c>
      <c r="I106" s="44" t="s">
        <v>434</v>
      </c>
      <c r="J106" s="29" t="s">
        <v>435</v>
      </c>
    </row>
    <row r="107" spans="2:10" ht="57">
      <c r="B107" s="38">
        <v>103</v>
      </c>
      <c r="C107" s="50">
        <v>126</v>
      </c>
      <c r="D107" s="51" t="s">
        <v>436</v>
      </c>
      <c r="E107" s="52" t="s">
        <v>437</v>
      </c>
      <c r="F107" s="50" t="s">
        <v>286</v>
      </c>
      <c r="G107" s="50" t="s">
        <v>286</v>
      </c>
      <c r="H107" s="43">
        <v>44272</v>
      </c>
      <c r="I107" s="41" t="s">
        <v>438</v>
      </c>
      <c r="J107" s="29" t="s">
        <v>439</v>
      </c>
    </row>
    <row r="108" spans="2:10" ht="68.25" customHeight="1">
      <c r="B108" s="38">
        <v>104</v>
      </c>
      <c r="C108" s="40">
        <v>2172</v>
      </c>
      <c r="D108" s="41" t="s">
        <v>440</v>
      </c>
      <c r="E108" s="52" t="s">
        <v>441</v>
      </c>
      <c r="F108" s="40" t="s">
        <v>442</v>
      </c>
      <c r="G108" s="40" t="s">
        <v>376</v>
      </c>
      <c r="H108" s="43">
        <v>44272</v>
      </c>
      <c r="I108" s="44" t="s">
        <v>443</v>
      </c>
      <c r="J108" s="29" t="s">
        <v>444</v>
      </c>
    </row>
    <row r="109" spans="2:10" ht="57">
      <c r="B109" s="38">
        <v>105</v>
      </c>
      <c r="C109" s="40">
        <v>1839</v>
      </c>
      <c r="D109" s="51" t="s">
        <v>445</v>
      </c>
      <c r="E109" s="52" t="s">
        <v>446</v>
      </c>
      <c r="F109" s="40" t="s">
        <v>13</v>
      </c>
      <c r="G109" s="40" t="s">
        <v>13</v>
      </c>
      <c r="H109" s="43">
        <v>44272</v>
      </c>
      <c r="I109" s="44" t="s">
        <v>447</v>
      </c>
      <c r="J109" s="29" t="s">
        <v>448</v>
      </c>
    </row>
    <row r="110" spans="2:10" ht="57">
      <c r="B110" s="38">
        <v>106</v>
      </c>
      <c r="C110" s="40">
        <v>1007</v>
      </c>
      <c r="D110" s="51" t="s">
        <v>449</v>
      </c>
      <c r="E110" s="52" t="s">
        <v>450</v>
      </c>
      <c r="F110" s="40" t="s">
        <v>267</v>
      </c>
      <c r="G110" s="46" t="s">
        <v>25</v>
      </c>
      <c r="H110" s="43">
        <v>44272</v>
      </c>
      <c r="I110" s="44" t="s">
        <v>451</v>
      </c>
      <c r="J110" s="29" t="s">
        <v>452</v>
      </c>
    </row>
    <row r="111" spans="2:10" ht="57">
      <c r="B111" s="38">
        <v>107</v>
      </c>
      <c r="C111" s="40">
        <v>1541</v>
      </c>
      <c r="D111" s="51" t="s">
        <v>453</v>
      </c>
      <c r="E111" s="52" t="s">
        <v>454</v>
      </c>
      <c r="F111" s="40" t="s">
        <v>455</v>
      </c>
      <c r="G111" s="40" t="s">
        <v>341</v>
      </c>
      <c r="H111" s="43">
        <v>44272</v>
      </c>
      <c r="I111" s="41" t="s">
        <v>456</v>
      </c>
      <c r="J111" s="29" t="s">
        <v>457</v>
      </c>
    </row>
    <row r="112" spans="2:10" ht="71.25">
      <c r="B112" s="38">
        <v>108</v>
      </c>
      <c r="C112" s="40">
        <v>959</v>
      </c>
      <c r="D112" s="51" t="s">
        <v>458</v>
      </c>
      <c r="E112" s="52" t="s">
        <v>459</v>
      </c>
      <c r="F112" s="40" t="s">
        <v>460</v>
      </c>
      <c r="G112" s="40" t="s">
        <v>341</v>
      </c>
      <c r="H112" s="43">
        <v>44272</v>
      </c>
      <c r="I112" s="41" t="s">
        <v>461</v>
      </c>
      <c r="J112" s="29" t="s">
        <v>462</v>
      </c>
    </row>
    <row r="113" spans="2:10" ht="71.25">
      <c r="B113" s="38">
        <v>109</v>
      </c>
      <c r="C113" s="40">
        <v>1568</v>
      </c>
      <c r="D113" s="41" t="s">
        <v>463</v>
      </c>
      <c r="E113" s="52" t="s">
        <v>464</v>
      </c>
      <c r="F113" s="40" t="s">
        <v>184</v>
      </c>
      <c r="G113" s="40" t="s">
        <v>184</v>
      </c>
      <c r="H113" s="43">
        <v>44272</v>
      </c>
      <c r="I113" s="41" t="s">
        <v>465</v>
      </c>
      <c r="J113" s="29" t="s">
        <v>466</v>
      </c>
    </row>
    <row r="114" spans="2:10" ht="71.25">
      <c r="B114" s="38">
        <v>110</v>
      </c>
      <c r="C114" s="40">
        <v>1724</v>
      </c>
      <c r="D114" s="41" t="s">
        <v>467</v>
      </c>
      <c r="E114" s="52" t="s">
        <v>468</v>
      </c>
      <c r="F114" s="40" t="s">
        <v>469</v>
      </c>
      <c r="G114" s="40" t="s">
        <v>184</v>
      </c>
      <c r="H114" s="43">
        <v>44272</v>
      </c>
      <c r="I114" s="44" t="s">
        <v>470</v>
      </c>
      <c r="J114" s="29" t="s">
        <v>471</v>
      </c>
    </row>
    <row r="115" spans="2:10" ht="71.25">
      <c r="B115" s="38">
        <v>111</v>
      </c>
      <c r="C115" s="40">
        <v>1060</v>
      </c>
      <c r="D115" s="41" t="s">
        <v>472</v>
      </c>
      <c r="E115" s="52" t="s">
        <v>473</v>
      </c>
      <c r="F115" s="40" t="s">
        <v>184</v>
      </c>
      <c r="G115" s="40" t="s">
        <v>184</v>
      </c>
      <c r="H115" s="43">
        <v>44272</v>
      </c>
      <c r="I115" s="44" t="s">
        <v>37</v>
      </c>
      <c r="J115" s="29" t="s">
        <v>474</v>
      </c>
    </row>
    <row r="116" spans="2:10" ht="71.25">
      <c r="B116" s="38">
        <v>112</v>
      </c>
      <c r="C116" s="40">
        <v>2076</v>
      </c>
      <c r="D116" s="51" t="s">
        <v>475</v>
      </c>
      <c r="E116" s="52" t="s">
        <v>476</v>
      </c>
      <c r="F116" s="40" t="s">
        <v>477</v>
      </c>
      <c r="G116" s="40" t="s">
        <v>184</v>
      </c>
      <c r="H116" s="43">
        <v>44272</v>
      </c>
      <c r="I116" s="41" t="s">
        <v>478</v>
      </c>
      <c r="J116" s="29" t="s">
        <v>479</v>
      </c>
    </row>
    <row r="117" spans="2:10" ht="54" customHeight="1">
      <c r="B117" s="38">
        <v>113</v>
      </c>
      <c r="C117" s="40">
        <v>1074</v>
      </c>
      <c r="D117" s="51" t="s">
        <v>480</v>
      </c>
      <c r="E117" s="52" t="s">
        <v>481</v>
      </c>
      <c r="F117" s="40" t="s">
        <v>421</v>
      </c>
      <c r="G117" s="40" t="s">
        <v>184</v>
      </c>
      <c r="H117" s="43">
        <v>44272</v>
      </c>
      <c r="I117" s="41" t="s">
        <v>482</v>
      </c>
      <c r="J117" s="29" t="s">
        <v>483</v>
      </c>
    </row>
    <row r="118" spans="2:10" ht="65.25" customHeight="1">
      <c r="B118" s="38">
        <v>114</v>
      </c>
      <c r="C118" s="40">
        <v>886</v>
      </c>
      <c r="D118" s="51" t="s">
        <v>484</v>
      </c>
      <c r="E118" s="52" t="s">
        <v>485</v>
      </c>
      <c r="F118" s="40" t="s">
        <v>184</v>
      </c>
      <c r="G118" s="40" t="s">
        <v>184</v>
      </c>
      <c r="H118" s="43">
        <v>44272</v>
      </c>
      <c r="I118" s="41" t="s">
        <v>486</v>
      </c>
      <c r="J118" s="29" t="s">
        <v>487</v>
      </c>
    </row>
    <row r="119" spans="2:10" ht="71.25">
      <c r="B119" s="38">
        <v>115</v>
      </c>
      <c r="C119" s="40">
        <v>1955</v>
      </c>
      <c r="D119" s="51" t="s">
        <v>488</v>
      </c>
      <c r="E119" s="52" t="s">
        <v>489</v>
      </c>
      <c r="F119" s="40" t="s">
        <v>184</v>
      </c>
      <c r="G119" s="40" t="s">
        <v>184</v>
      </c>
      <c r="H119" s="43">
        <v>44272</v>
      </c>
      <c r="I119" s="41" t="s">
        <v>490</v>
      </c>
      <c r="J119" s="29" t="s">
        <v>491</v>
      </c>
    </row>
    <row r="120" spans="2:10" ht="78" customHeight="1">
      <c r="B120" s="38">
        <v>116</v>
      </c>
      <c r="C120" s="40">
        <v>1843</v>
      </c>
      <c r="D120" s="51" t="s">
        <v>492</v>
      </c>
      <c r="E120" s="52" t="s">
        <v>493</v>
      </c>
      <c r="F120" s="40" t="s">
        <v>494</v>
      </c>
      <c r="G120" s="46" t="s">
        <v>25</v>
      </c>
      <c r="H120" s="43">
        <v>44272</v>
      </c>
      <c r="I120" s="41" t="s">
        <v>495</v>
      </c>
      <c r="J120" s="29" t="s">
        <v>496</v>
      </c>
    </row>
    <row r="121" spans="2:10" ht="57">
      <c r="B121" s="38">
        <v>117</v>
      </c>
      <c r="C121" s="46">
        <v>1953</v>
      </c>
      <c r="D121" s="51" t="s">
        <v>497</v>
      </c>
      <c r="E121" s="52" t="s">
        <v>498</v>
      </c>
      <c r="F121" s="46" t="s">
        <v>184</v>
      </c>
      <c r="G121" s="46" t="s">
        <v>184</v>
      </c>
      <c r="H121" s="43">
        <v>44272</v>
      </c>
      <c r="I121" s="41" t="s">
        <v>499</v>
      </c>
      <c r="J121" s="29" t="s">
        <v>500</v>
      </c>
    </row>
    <row r="122" spans="2:10" ht="57.75" customHeight="1">
      <c r="B122" s="38">
        <v>118</v>
      </c>
      <c r="C122" s="46">
        <v>1600</v>
      </c>
      <c r="D122" s="44" t="s">
        <v>501</v>
      </c>
      <c r="E122" s="52" t="s">
        <v>502</v>
      </c>
      <c r="F122" s="46" t="s">
        <v>184</v>
      </c>
      <c r="G122" s="46" t="s">
        <v>184</v>
      </c>
      <c r="H122" s="43">
        <v>44272</v>
      </c>
      <c r="I122" s="44" t="s">
        <v>503</v>
      </c>
      <c r="J122" s="30" t="s">
        <v>504</v>
      </c>
    </row>
    <row r="123" spans="2:10" ht="43.5" customHeight="1">
      <c r="B123" s="38">
        <v>119</v>
      </c>
      <c r="C123" s="50">
        <v>554</v>
      </c>
      <c r="D123" s="51" t="s">
        <v>505</v>
      </c>
      <c r="E123" s="52" t="s">
        <v>506</v>
      </c>
      <c r="F123" s="50" t="s">
        <v>13</v>
      </c>
      <c r="G123" s="40" t="s">
        <v>13</v>
      </c>
      <c r="H123" s="43">
        <v>44279</v>
      </c>
      <c r="I123" s="41" t="s">
        <v>507</v>
      </c>
      <c r="J123" s="29" t="s">
        <v>508</v>
      </c>
    </row>
    <row r="124" spans="2:10" ht="71.25">
      <c r="B124" s="38">
        <v>120</v>
      </c>
      <c r="C124" s="50">
        <v>800</v>
      </c>
      <c r="D124" s="51" t="s">
        <v>509</v>
      </c>
      <c r="E124" s="52" t="s">
        <v>510</v>
      </c>
      <c r="F124" s="53" t="s">
        <v>511</v>
      </c>
      <c r="G124" s="50" t="s">
        <v>297</v>
      </c>
      <c r="H124" s="43">
        <v>44279</v>
      </c>
      <c r="I124" s="41" t="s">
        <v>512</v>
      </c>
      <c r="J124" s="29" t="s">
        <v>513</v>
      </c>
    </row>
    <row r="125" spans="2:10" ht="81.75" customHeight="1">
      <c r="B125" s="38">
        <v>121</v>
      </c>
      <c r="C125" s="50">
        <v>950</v>
      </c>
      <c r="D125" s="51" t="s">
        <v>514</v>
      </c>
      <c r="E125" s="52" t="s">
        <v>515</v>
      </c>
      <c r="F125" s="50" t="s">
        <v>277</v>
      </c>
      <c r="G125" s="50" t="s">
        <v>277</v>
      </c>
      <c r="H125" s="43">
        <v>44279</v>
      </c>
      <c r="I125" s="41" t="s">
        <v>516</v>
      </c>
      <c r="J125" s="29" t="s">
        <v>517</v>
      </c>
    </row>
    <row r="126" spans="2:10" ht="57">
      <c r="B126" s="38">
        <v>122</v>
      </c>
      <c r="C126" s="46">
        <v>1107</v>
      </c>
      <c r="D126" s="51" t="s">
        <v>518</v>
      </c>
      <c r="E126" s="52" t="s">
        <v>519</v>
      </c>
      <c r="F126" s="46" t="s">
        <v>229</v>
      </c>
      <c r="G126" s="46" t="s">
        <v>30</v>
      </c>
      <c r="H126" s="43">
        <v>44279</v>
      </c>
      <c r="I126" s="41" t="s">
        <v>520</v>
      </c>
      <c r="J126" s="29" t="s">
        <v>521</v>
      </c>
    </row>
    <row r="127" spans="2:10" ht="71.25">
      <c r="B127" s="38">
        <v>123</v>
      </c>
      <c r="C127" s="50">
        <v>2265</v>
      </c>
      <c r="D127" s="51" t="s">
        <v>522</v>
      </c>
      <c r="E127" s="52" t="s">
        <v>523</v>
      </c>
      <c r="F127" s="50" t="s">
        <v>13</v>
      </c>
      <c r="G127" s="40" t="s">
        <v>13</v>
      </c>
      <c r="H127" s="43">
        <v>44279</v>
      </c>
      <c r="I127" s="41" t="s">
        <v>524</v>
      </c>
      <c r="J127" s="29" t="s">
        <v>145</v>
      </c>
    </row>
    <row r="128" spans="2:10" ht="42.75">
      <c r="B128" s="38">
        <v>124</v>
      </c>
      <c r="C128" s="50">
        <v>2267</v>
      </c>
      <c r="D128" s="51" t="s">
        <v>525</v>
      </c>
      <c r="E128" s="52" t="s">
        <v>526</v>
      </c>
      <c r="F128" s="50" t="s">
        <v>527</v>
      </c>
      <c r="G128" s="50" t="s">
        <v>172</v>
      </c>
      <c r="H128" s="43">
        <v>44279</v>
      </c>
      <c r="I128" s="41" t="s">
        <v>272</v>
      </c>
      <c r="J128" s="29" t="s">
        <v>528</v>
      </c>
    </row>
    <row r="129" spans="2:10" ht="57">
      <c r="B129" s="38">
        <v>125</v>
      </c>
      <c r="C129" s="55">
        <v>2212</v>
      </c>
      <c r="D129" s="41" t="s">
        <v>529</v>
      </c>
      <c r="E129" s="42" t="str">
        <f>UPPER("tercera avenida sur, numero trescientos tres, barrio la merced, San Miguel")</f>
        <v>TERCERA AVENIDA SUR, NUMERO TRESCIENTOS TRES, BARRIO LA MERCED, SAN MIGUEL</v>
      </c>
      <c r="F129" s="40" t="s">
        <v>184</v>
      </c>
      <c r="G129" s="38" t="s">
        <v>184</v>
      </c>
      <c r="H129" s="43">
        <v>44279</v>
      </c>
      <c r="I129" s="41" t="s">
        <v>530</v>
      </c>
      <c r="J129" s="29" t="s">
        <v>531</v>
      </c>
    </row>
    <row r="130" spans="2:10" ht="89.25" customHeight="1">
      <c r="B130" s="38">
        <v>126</v>
      </c>
      <c r="C130" s="55">
        <v>498</v>
      </c>
      <c r="D130" s="41" t="s">
        <v>532</v>
      </c>
      <c r="E130" s="42" t="s">
        <v>533</v>
      </c>
      <c r="F130" s="40" t="s">
        <v>534</v>
      </c>
      <c r="G130" s="40" t="s">
        <v>30</v>
      </c>
      <c r="H130" s="43">
        <v>44279</v>
      </c>
      <c r="I130" s="41" t="s">
        <v>535</v>
      </c>
      <c r="J130" s="29" t="s">
        <v>536</v>
      </c>
    </row>
    <row r="131" spans="2:10" ht="72" customHeight="1">
      <c r="B131" s="38">
        <v>127</v>
      </c>
      <c r="C131" s="55">
        <v>2118</v>
      </c>
      <c r="D131" s="41" t="s">
        <v>537</v>
      </c>
      <c r="E131" s="42" t="str">
        <f>UPPER("Esquina Opuesta a parque municipal, contiguo a PNC, Calle principal, barrio San Antonio, Villa Nueva Granada, Usulutan")</f>
        <v>ESQUINA OPUESTA A PARQUE MUNICIPAL, CONTIGUO A PNC, CALLE PRINCIPAL, BARRIO SAN ANTONIO, VILLA NUEVA GRANADA, USULUTAN</v>
      </c>
      <c r="F131" s="40" t="s">
        <v>538</v>
      </c>
      <c r="G131" s="38" t="s">
        <v>30</v>
      </c>
      <c r="H131" s="43">
        <v>44279</v>
      </c>
      <c r="I131" s="41" t="s">
        <v>539</v>
      </c>
      <c r="J131" s="29" t="s">
        <v>540</v>
      </c>
    </row>
    <row r="132" spans="2:10" ht="57">
      <c r="B132" s="38">
        <v>128</v>
      </c>
      <c r="C132" s="55">
        <v>1810</v>
      </c>
      <c r="D132" s="41" t="s">
        <v>541</v>
      </c>
      <c r="E132" s="42" t="s">
        <v>542</v>
      </c>
      <c r="F132" s="40" t="s">
        <v>257</v>
      </c>
      <c r="G132" s="46" t="s">
        <v>25</v>
      </c>
      <c r="H132" s="43">
        <v>44279</v>
      </c>
      <c r="I132" s="41" t="s">
        <v>543</v>
      </c>
      <c r="J132" s="29" t="s">
        <v>544</v>
      </c>
    </row>
    <row r="133" spans="2:10" ht="75.75" customHeight="1">
      <c r="B133" s="38">
        <v>129</v>
      </c>
      <c r="C133" s="55">
        <v>2186</v>
      </c>
      <c r="D133" s="41" t="s">
        <v>545</v>
      </c>
      <c r="E133" s="42" t="s">
        <v>546</v>
      </c>
      <c r="F133" s="40" t="s">
        <v>13</v>
      </c>
      <c r="G133" s="40" t="s">
        <v>13</v>
      </c>
      <c r="H133" s="43">
        <v>44279</v>
      </c>
      <c r="I133" s="41" t="s">
        <v>547</v>
      </c>
      <c r="J133" s="29" t="s">
        <v>548</v>
      </c>
    </row>
    <row r="134" spans="2:10" ht="62.25" customHeight="1">
      <c r="B134" s="38">
        <v>130</v>
      </c>
      <c r="C134" s="55">
        <v>990</v>
      </c>
      <c r="D134" s="41" t="s">
        <v>549</v>
      </c>
      <c r="E134" s="42" t="s">
        <v>550</v>
      </c>
      <c r="F134" s="40" t="s">
        <v>551</v>
      </c>
      <c r="G134" s="38" t="s">
        <v>277</v>
      </c>
      <c r="H134" s="43">
        <v>44279</v>
      </c>
      <c r="I134" s="41" t="s">
        <v>552</v>
      </c>
      <c r="J134" s="29" t="s">
        <v>553</v>
      </c>
    </row>
    <row r="135" spans="2:10" ht="71.25">
      <c r="B135" s="38">
        <v>131</v>
      </c>
      <c r="C135" s="55">
        <v>1777</v>
      </c>
      <c r="D135" s="41" t="s">
        <v>554</v>
      </c>
      <c r="E135" s="42" t="s">
        <v>555</v>
      </c>
      <c r="F135" s="40" t="s">
        <v>340</v>
      </c>
      <c r="G135" s="40" t="s">
        <v>341</v>
      </c>
      <c r="H135" s="43">
        <v>44279</v>
      </c>
      <c r="I135" s="41" t="s">
        <v>556</v>
      </c>
      <c r="J135" s="29" t="s">
        <v>557</v>
      </c>
    </row>
    <row r="136" spans="2:10" ht="62.25" customHeight="1">
      <c r="B136" s="38">
        <v>132</v>
      </c>
      <c r="C136" s="55">
        <v>2215</v>
      </c>
      <c r="D136" s="41" t="s">
        <v>558</v>
      </c>
      <c r="E136" s="42" t="s">
        <v>559</v>
      </c>
      <c r="F136" s="40" t="s">
        <v>560</v>
      </c>
      <c r="G136" s="38" t="s">
        <v>336</v>
      </c>
      <c r="H136" s="43">
        <v>44279</v>
      </c>
      <c r="I136" s="41" t="s">
        <v>561</v>
      </c>
      <c r="J136" s="29" t="s">
        <v>562</v>
      </c>
    </row>
    <row r="137" spans="2:10" ht="62.25" customHeight="1">
      <c r="B137" s="38">
        <v>133</v>
      </c>
      <c r="C137" s="55">
        <v>1521</v>
      </c>
      <c r="D137" s="41" t="s">
        <v>563</v>
      </c>
      <c r="E137" s="42" t="s">
        <v>564</v>
      </c>
      <c r="F137" s="40" t="s">
        <v>276</v>
      </c>
      <c r="G137" s="38" t="s">
        <v>277</v>
      </c>
      <c r="H137" s="43">
        <v>44279</v>
      </c>
      <c r="I137" s="41" t="s">
        <v>565</v>
      </c>
      <c r="J137" s="29" t="s">
        <v>566</v>
      </c>
    </row>
    <row r="138" spans="2:10" ht="67.5" customHeight="1">
      <c r="B138" s="38">
        <v>134</v>
      </c>
      <c r="C138" s="55">
        <v>795</v>
      </c>
      <c r="D138" s="41" t="s">
        <v>567</v>
      </c>
      <c r="E138" s="42" t="s">
        <v>568</v>
      </c>
      <c r="F138" s="40" t="s">
        <v>184</v>
      </c>
      <c r="G138" s="38" t="s">
        <v>184</v>
      </c>
      <c r="H138" s="43">
        <v>44279</v>
      </c>
      <c r="I138" s="41" t="s">
        <v>569</v>
      </c>
      <c r="J138" s="29" t="s">
        <v>570</v>
      </c>
    </row>
    <row r="139" spans="2:10" ht="42.75">
      <c r="B139" s="38">
        <v>135</v>
      </c>
      <c r="C139" s="55">
        <v>1548</v>
      </c>
      <c r="D139" s="41" t="s">
        <v>571</v>
      </c>
      <c r="E139" s="42" t="s">
        <v>572</v>
      </c>
      <c r="F139" s="40" t="s">
        <v>573</v>
      </c>
      <c r="G139" s="40" t="s">
        <v>341</v>
      </c>
      <c r="H139" s="43">
        <v>44279</v>
      </c>
      <c r="I139" s="41" t="s">
        <v>574</v>
      </c>
      <c r="J139" s="29" t="s">
        <v>575</v>
      </c>
    </row>
    <row r="140" spans="2:10" ht="66.75" customHeight="1">
      <c r="B140" s="38">
        <v>136</v>
      </c>
      <c r="C140" s="55">
        <v>1491</v>
      </c>
      <c r="D140" s="41" t="s">
        <v>576</v>
      </c>
      <c r="E140" s="42" t="s">
        <v>577</v>
      </c>
      <c r="F140" s="40" t="s">
        <v>13</v>
      </c>
      <c r="G140" s="40" t="s">
        <v>13</v>
      </c>
      <c r="H140" s="43">
        <v>44279</v>
      </c>
      <c r="I140" s="41" t="s">
        <v>578</v>
      </c>
      <c r="J140" s="29" t="s">
        <v>579</v>
      </c>
    </row>
    <row r="141" spans="2:10" ht="42.75">
      <c r="B141" s="38">
        <v>137</v>
      </c>
      <c r="C141" s="55">
        <v>1099</v>
      </c>
      <c r="D141" s="41" t="s">
        <v>580</v>
      </c>
      <c r="E141" s="42" t="s">
        <v>581</v>
      </c>
      <c r="F141" s="40" t="s">
        <v>102</v>
      </c>
      <c r="G141" s="40" t="s">
        <v>13</v>
      </c>
      <c r="H141" s="43">
        <v>44279</v>
      </c>
      <c r="I141" s="41" t="s">
        <v>578</v>
      </c>
      <c r="J141" s="29" t="s">
        <v>582</v>
      </c>
    </row>
    <row r="142" spans="2:10" ht="61.5" customHeight="1">
      <c r="B142" s="38">
        <v>138</v>
      </c>
      <c r="C142" s="55">
        <v>2247</v>
      </c>
      <c r="D142" s="41" t="s">
        <v>583</v>
      </c>
      <c r="E142" s="42" t="s">
        <v>584</v>
      </c>
      <c r="F142" s="40" t="s">
        <v>13</v>
      </c>
      <c r="G142" s="40" t="s">
        <v>13</v>
      </c>
      <c r="H142" s="43">
        <v>44279</v>
      </c>
      <c r="I142" s="41" t="s">
        <v>585</v>
      </c>
      <c r="J142" s="29" t="s">
        <v>586</v>
      </c>
    </row>
    <row r="143" spans="2:10" ht="42.75">
      <c r="B143" s="38">
        <v>139</v>
      </c>
      <c r="C143" s="55">
        <v>1860</v>
      </c>
      <c r="D143" s="41" t="s">
        <v>587</v>
      </c>
      <c r="E143" s="42" t="s">
        <v>588</v>
      </c>
      <c r="F143" s="40" t="s">
        <v>589</v>
      </c>
      <c r="G143" s="38" t="s">
        <v>286</v>
      </c>
      <c r="H143" s="43">
        <v>44279</v>
      </c>
      <c r="I143" s="41" t="s">
        <v>590</v>
      </c>
      <c r="J143" s="29" t="s">
        <v>591</v>
      </c>
    </row>
    <row r="144" spans="2:10" ht="64.5" customHeight="1">
      <c r="B144" s="38">
        <v>140</v>
      </c>
      <c r="C144" s="55">
        <v>2120</v>
      </c>
      <c r="D144" s="41" t="s">
        <v>592</v>
      </c>
      <c r="E144" s="42" t="s">
        <v>593</v>
      </c>
      <c r="F144" s="40" t="s">
        <v>340</v>
      </c>
      <c r="G144" s="40" t="s">
        <v>341</v>
      </c>
      <c r="H144" s="43">
        <v>44279</v>
      </c>
      <c r="I144" s="41" t="s">
        <v>594</v>
      </c>
      <c r="J144" s="29" t="s">
        <v>595</v>
      </c>
    </row>
    <row r="145" spans="2:10" ht="57.75" customHeight="1">
      <c r="B145" s="38">
        <v>141</v>
      </c>
      <c r="C145" s="55">
        <v>1969</v>
      </c>
      <c r="D145" s="41" t="s">
        <v>300</v>
      </c>
      <c r="E145" s="42" t="str">
        <f>UPPER("2a avenida norte, 5a calle oriente, numero 6, barrio San Miguel, Ilobasco, Cabañas")</f>
        <v>2A AVENIDA NORTE, 5A CALLE ORIENTE, NUMERO 6, BARRIO SAN MIGUEL, ILOBASCO, CABAÑAS</v>
      </c>
      <c r="F145" s="40" t="s">
        <v>596</v>
      </c>
      <c r="G145" s="38" t="s">
        <v>597</v>
      </c>
      <c r="H145" s="43">
        <v>44279</v>
      </c>
      <c r="I145" s="41" t="s">
        <v>113</v>
      </c>
      <c r="J145" s="29" t="s">
        <v>598</v>
      </c>
    </row>
    <row r="146" spans="2:10" ht="66" customHeight="1">
      <c r="B146" s="38">
        <v>142</v>
      </c>
      <c r="C146" s="55">
        <v>1524</v>
      </c>
      <c r="D146" s="41" t="s">
        <v>599</v>
      </c>
      <c r="E146" s="42" t="s">
        <v>600</v>
      </c>
      <c r="F146" s="40" t="s">
        <v>596</v>
      </c>
      <c r="G146" s="38" t="s">
        <v>597</v>
      </c>
      <c r="H146" s="43">
        <v>44279</v>
      </c>
      <c r="I146" s="41" t="s">
        <v>601</v>
      </c>
      <c r="J146" s="29" t="s">
        <v>602</v>
      </c>
    </row>
    <row r="147" spans="2:10" ht="63" customHeight="1">
      <c r="B147" s="38">
        <v>143</v>
      </c>
      <c r="C147" s="55">
        <v>2277</v>
      </c>
      <c r="D147" s="41" t="s">
        <v>603</v>
      </c>
      <c r="E147" s="42" t="str">
        <f>UPPER("Mariona, colonia Buena Vista, número cinco, municipio de Mejicanos, departamento de San Salvador")</f>
        <v>MARIONA, COLONIA BUENA VISTA, NÚMERO CINCO, MUNICIPIO DE MEJICANOS, DEPARTAMENTO DE SAN SALVADOR</v>
      </c>
      <c r="F147" s="40" t="s">
        <v>604</v>
      </c>
      <c r="G147" s="40" t="s">
        <v>13</v>
      </c>
      <c r="H147" s="43">
        <v>44279</v>
      </c>
      <c r="I147" s="41" t="s">
        <v>605</v>
      </c>
      <c r="J147" s="29" t="s">
        <v>606</v>
      </c>
    </row>
    <row r="148" spans="2:10" ht="82.5" customHeight="1">
      <c r="B148" s="38">
        <v>144</v>
      </c>
      <c r="C148" s="55">
        <v>1399</v>
      </c>
      <c r="D148" s="41" t="s">
        <v>607</v>
      </c>
      <c r="E148" s="42" t="s">
        <v>608</v>
      </c>
      <c r="F148" s="40" t="s">
        <v>609</v>
      </c>
      <c r="G148" s="38" t="s">
        <v>376</v>
      </c>
      <c r="H148" s="43">
        <v>44279</v>
      </c>
      <c r="I148" s="41" t="s">
        <v>610</v>
      </c>
      <c r="J148" s="29" t="s">
        <v>611</v>
      </c>
    </row>
    <row r="149" spans="1:10" ht="82.5" customHeight="1">
      <c r="A149" s="34"/>
      <c r="B149" s="38">
        <v>145</v>
      </c>
      <c r="C149" s="55">
        <v>1504</v>
      </c>
      <c r="D149" s="41" t="s">
        <v>612</v>
      </c>
      <c r="E149" s="42" t="s">
        <v>613</v>
      </c>
      <c r="F149" s="40" t="s">
        <v>13</v>
      </c>
      <c r="G149" s="40" t="s">
        <v>13</v>
      </c>
      <c r="H149" s="43">
        <v>44279</v>
      </c>
      <c r="I149" s="41" t="s">
        <v>614</v>
      </c>
      <c r="J149" s="29" t="s">
        <v>615</v>
      </c>
    </row>
    <row r="150" spans="2:10" ht="60.75" customHeight="1">
      <c r="B150" s="38">
        <v>146</v>
      </c>
      <c r="C150" s="45">
        <v>1356</v>
      </c>
      <c r="D150" s="44" t="s">
        <v>616</v>
      </c>
      <c r="E150" s="48" t="s">
        <v>617</v>
      </c>
      <c r="F150" s="46" t="s">
        <v>267</v>
      </c>
      <c r="G150" s="46" t="s">
        <v>25</v>
      </c>
      <c r="H150" s="47">
        <v>44279</v>
      </c>
      <c r="I150" s="44" t="s">
        <v>618</v>
      </c>
      <c r="J150" s="30" t="s">
        <v>619</v>
      </c>
    </row>
    <row r="151" spans="2:10" ht="77.25" customHeight="1">
      <c r="B151" s="38">
        <v>147</v>
      </c>
      <c r="C151" s="56">
        <v>1616</v>
      </c>
      <c r="D151" s="41" t="s">
        <v>620</v>
      </c>
      <c r="E151" s="42" t="s">
        <v>621</v>
      </c>
      <c r="F151" s="40" t="s">
        <v>622</v>
      </c>
      <c r="G151" s="46" t="s">
        <v>25</v>
      </c>
      <c r="H151" s="43">
        <v>44279</v>
      </c>
      <c r="I151" s="44" t="s">
        <v>623</v>
      </c>
      <c r="J151" s="29" t="s">
        <v>624</v>
      </c>
    </row>
    <row r="152" spans="2:10" ht="42.75">
      <c r="B152" s="38">
        <v>148</v>
      </c>
      <c r="C152" s="55">
        <v>1206</v>
      </c>
      <c r="D152" s="44" t="s">
        <v>625</v>
      </c>
      <c r="E152" s="48" t="s">
        <v>626</v>
      </c>
      <c r="F152" s="46" t="s">
        <v>627</v>
      </c>
      <c r="G152" s="45" t="s">
        <v>628</v>
      </c>
      <c r="H152" s="47">
        <v>44279</v>
      </c>
      <c r="I152" s="48" t="s">
        <v>629</v>
      </c>
      <c r="J152" s="37" t="s">
        <v>630</v>
      </c>
    </row>
    <row r="153" spans="2:10" ht="68.25" customHeight="1">
      <c r="B153" s="38">
        <v>149</v>
      </c>
      <c r="C153" s="55">
        <v>2080</v>
      </c>
      <c r="D153" s="41" t="s">
        <v>631</v>
      </c>
      <c r="E153" s="42" t="s">
        <v>632</v>
      </c>
      <c r="F153" s="40" t="s">
        <v>205</v>
      </c>
      <c r="G153" s="38" t="s">
        <v>184</v>
      </c>
      <c r="H153" s="43">
        <v>44279</v>
      </c>
      <c r="I153" s="41" t="s">
        <v>633</v>
      </c>
      <c r="J153" s="29" t="s">
        <v>634</v>
      </c>
    </row>
    <row r="154" spans="2:10" ht="78" customHeight="1">
      <c r="B154" s="38">
        <v>150</v>
      </c>
      <c r="C154" s="55">
        <v>2198</v>
      </c>
      <c r="D154" s="41" t="s">
        <v>635</v>
      </c>
      <c r="E154" s="42" t="s">
        <v>636</v>
      </c>
      <c r="F154" s="40" t="s">
        <v>19</v>
      </c>
      <c r="G154" s="38" t="s">
        <v>297</v>
      </c>
      <c r="H154" s="43">
        <v>44279</v>
      </c>
      <c r="I154" s="41" t="s">
        <v>637</v>
      </c>
      <c r="J154" s="29" t="s">
        <v>638</v>
      </c>
    </row>
    <row r="155" spans="2:10" ht="57">
      <c r="B155" s="38">
        <v>151</v>
      </c>
      <c r="C155" s="55">
        <v>2112</v>
      </c>
      <c r="D155" s="41" t="s">
        <v>639</v>
      </c>
      <c r="E155" s="42" t="str">
        <f>UPPER("Barrio el centro, calle principal, casa 103, contiguo a BancoFit, San Luis Talpa, La Paz")</f>
        <v>BARRIO EL CENTRO, CALLE PRINCIPAL, CASA 103, CONTIGUO A BANCOFIT, SAN LUIS TALPA, LA PAZ</v>
      </c>
      <c r="F155" s="40" t="s">
        <v>640</v>
      </c>
      <c r="G155" s="38" t="s">
        <v>18</v>
      </c>
      <c r="H155" s="43">
        <v>44279</v>
      </c>
      <c r="I155" s="41" t="s">
        <v>641</v>
      </c>
      <c r="J155" s="29" t="s">
        <v>642</v>
      </c>
    </row>
    <row r="156" spans="2:10" ht="58.5" customHeight="1">
      <c r="B156" s="38">
        <v>152</v>
      </c>
      <c r="C156" s="55">
        <v>1263</v>
      </c>
      <c r="D156" s="41" t="s">
        <v>643</v>
      </c>
      <c r="E156" s="42" t="s">
        <v>644</v>
      </c>
      <c r="F156" s="40" t="s">
        <v>645</v>
      </c>
      <c r="G156" s="46" t="s">
        <v>25</v>
      </c>
      <c r="H156" s="43">
        <v>44279</v>
      </c>
      <c r="I156" s="41" t="s">
        <v>646</v>
      </c>
      <c r="J156" s="29" t="s">
        <v>647</v>
      </c>
    </row>
    <row r="157" spans="2:10" ht="42.75">
      <c r="B157" s="38">
        <v>153</v>
      </c>
      <c r="C157" s="55">
        <v>913</v>
      </c>
      <c r="D157" s="41" t="s">
        <v>648</v>
      </c>
      <c r="E157" s="42" t="s">
        <v>649</v>
      </c>
      <c r="F157" s="40" t="s">
        <v>650</v>
      </c>
      <c r="G157" s="38" t="s">
        <v>172</v>
      </c>
      <c r="H157" s="43">
        <v>44279</v>
      </c>
      <c r="I157" s="41" t="s">
        <v>63</v>
      </c>
      <c r="J157" s="29" t="s">
        <v>651</v>
      </c>
    </row>
    <row r="158" spans="2:10" ht="57">
      <c r="B158" s="38">
        <v>154</v>
      </c>
      <c r="C158" s="55">
        <v>1091</v>
      </c>
      <c r="D158" s="41" t="s">
        <v>652</v>
      </c>
      <c r="E158" s="42" t="s">
        <v>653</v>
      </c>
      <c r="F158" s="40" t="s">
        <v>654</v>
      </c>
      <c r="G158" s="40" t="s">
        <v>13</v>
      </c>
      <c r="H158" s="43">
        <v>44279</v>
      </c>
      <c r="I158" s="41" t="s">
        <v>655</v>
      </c>
      <c r="J158" s="29" t="s">
        <v>656</v>
      </c>
    </row>
    <row r="159" spans="2:10" ht="49.5" customHeight="1">
      <c r="B159" s="38">
        <v>155</v>
      </c>
      <c r="C159" s="55">
        <v>1897</v>
      </c>
      <c r="D159" s="41" t="s">
        <v>657</v>
      </c>
      <c r="E159" s="42" t="s">
        <v>658</v>
      </c>
      <c r="F159" s="40" t="s">
        <v>52</v>
      </c>
      <c r="G159" s="38" t="s">
        <v>172</v>
      </c>
      <c r="H159" s="43">
        <v>44279</v>
      </c>
      <c r="I159" s="41" t="s">
        <v>659</v>
      </c>
      <c r="J159" s="29" t="s">
        <v>660</v>
      </c>
    </row>
    <row r="160" spans="2:10" ht="80.25" customHeight="1">
      <c r="B160" s="38">
        <v>156</v>
      </c>
      <c r="C160" s="55">
        <v>991</v>
      </c>
      <c r="D160" s="41" t="s">
        <v>661</v>
      </c>
      <c r="E160" s="42" t="s">
        <v>662</v>
      </c>
      <c r="F160" s="40" t="s">
        <v>13</v>
      </c>
      <c r="G160" s="40" t="s">
        <v>13</v>
      </c>
      <c r="H160" s="43">
        <v>44279</v>
      </c>
      <c r="I160" s="41" t="s">
        <v>663</v>
      </c>
      <c r="J160" s="29" t="s">
        <v>664</v>
      </c>
    </row>
    <row r="161" spans="2:10" ht="57">
      <c r="B161" s="38">
        <v>157</v>
      </c>
      <c r="C161" s="38">
        <v>1757</v>
      </c>
      <c r="D161" s="41" t="s">
        <v>665</v>
      </c>
      <c r="E161" s="42" t="s">
        <v>666</v>
      </c>
      <c r="F161" s="40" t="s">
        <v>184</v>
      </c>
      <c r="G161" s="40" t="s">
        <v>184</v>
      </c>
      <c r="H161" s="43">
        <v>44293</v>
      </c>
      <c r="I161" s="41" t="s">
        <v>667</v>
      </c>
      <c r="J161" s="29" t="s">
        <v>668</v>
      </c>
    </row>
    <row r="162" spans="2:10" ht="47.25" customHeight="1">
      <c r="B162" s="38">
        <v>158</v>
      </c>
      <c r="C162" s="38">
        <v>403</v>
      </c>
      <c r="D162" s="41" t="s">
        <v>669</v>
      </c>
      <c r="E162" s="42" t="s">
        <v>670</v>
      </c>
      <c r="F162" s="40" t="s">
        <v>13</v>
      </c>
      <c r="G162" s="40" t="s">
        <v>13</v>
      </c>
      <c r="H162" s="43">
        <v>44293</v>
      </c>
      <c r="I162" s="41" t="s">
        <v>113</v>
      </c>
      <c r="J162" s="29" t="s">
        <v>671</v>
      </c>
    </row>
    <row r="163" spans="2:10" ht="78.75" customHeight="1">
      <c r="B163" s="38">
        <v>159</v>
      </c>
      <c r="C163" s="38">
        <v>362</v>
      </c>
      <c r="D163" s="41" t="s">
        <v>672</v>
      </c>
      <c r="E163" s="42" t="s">
        <v>673</v>
      </c>
      <c r="F163" s="40" t="s">
        <v>168</v>
      </c>
      <c r="G163" s="40" t="s">
        <v>172</v>
      </c>
      <c r="H163" s="43">
        <v>44293</v>
      </c>
      <c r="I163" s="41" t="s">
        <v>674</v>
      </c>
      <c r="J163" s="29" t="s">
        <v>675</v>
      </c>
    </row>
    <row r="164" spans="2:10" ht="75" customHeight="1">
      <c r="B164" s="38">
        <v>160</v>
      </c>
      <c r="C164" s="38">
        <v>1410</v>
      </c>
      <c r="D164" s="41" t="s">
        <v>676</v>
      </c>
      <c r="E164" s="42" t="s">
        <v>677</v>
      </c>
      <c r="F164" s="40" t="s">
        <v>678</v>
      </c>
      <c r="G164" s="40" t="s">
        <v>18</v>
      </c>
      <c r="H164" s="43">
        <v>44293</v>
      </c>
      <c r="I164" s="41" t="s">
        <v>679</v>
      </c>
      <c r="J164" s="29" t="s">
        <v>680</v>
      </c>
    </row>
    <row r="165" spans="2:10" ht="28.5">
      <c r="B165" s="38">
        <v>161</v>
      </c>
      <c r="C165" s="38">
        <v>1459</v>
      </c>
      <c r="D165" s="41" t="s">
        <v>681</v>
      </c>
      <c r="E165" s="42" t="s">
        <v>682</v>
      </c>
      <c r="F165" s="40" t="s">
        <v>276</v>
      </c>
      <c r="G165" s="40" t="s">
        <v>277</v>
      </c>
      <c r="H165" s="43">
        <v>44293</v>
      </c>
      <c r="I165" s="41" t="s">
        <v>683</v>
      </c>
      <c r="J165" s="29" t="s">
        <v>684</v>
      </c>
    </row>
    <row r="166" spans="2:10" ht="72" customHeight="1">
      <c r="B166" s="38">
        <v>162</v>
      </c>
      <c r="C166" s="38">
        <v>2216</v>
      </c>
      <c r="D166" s="41" t="s">
        <v>685</v>
      </c>
      <c r="E166" s="42" t="s">
        <v>686</v>
      </c>
      <c r="F166" s="40" t="s">
        <v>184</v>
      </c>
      <c r="G166" s="40" t="s">
        <v>184</v>
      </c>
      <c r="H166" s="43">
        <v>44293</v>
      </c>
      <c r="I166" s="41" t="s">
        <v>687</v>
      </c>
      <c r="J166" s="29" t="s">
        <v>688</v>
      </c>
    </row>
    <row r="167" spans="2:10" ht="65.25" customHeight="1">
      <c r="B167" s="38">
        <v>163</v>
      </c>
      <c r="C167" s="38">
        <v>1493</v>
      </c>
      <c r="D167" s="41" t="s">
        <v>689</v>
      </c>
      <c r="E167" s="42" t="s">
        <v>690</v>
      </c>
      <c r="F167" s="40" t="s">
        <v>13</v>
      </c>
      <c r="G167" s="40" t="s">
        <v>13</v>
      </c>
      <c r="H167" s="43">
        <v>44293</v>
      </c>
      <c r="I167" s="41" t="s">
        <v>691</v>
      </c>
      <c r="J167" s="29" t="s">
        <v>692</v>
      </c>
    </row>
    <row r="168" spans="2:10" ht="57">
      <c r="B168" s="38">
        <v>164</v>
      </c>
      <c r="C168" s="38">
        <v>1878</v>
      </c>
      <c r="D168" s="41" t="s">
        <v>693</v>
      </c>
      <c r="E168" s="42" t="s">
        <v>694</v>
      </c>
      <c r="F168" s="40" t="s">
        <v>340</v>
      </c>
      <c r="G168" s="40" t="s">
        <v>341</v>
      </c>
      <c r="H168" s="43">
        <v>44293</v>
      </c>
      <c r="I168" s="41" t="s">
        <v>695</v>
      </c>
      <c r="J168" s="29" t="s">
        <v>696</v>
      </c>
    </row>
    <row r="169" spans="2:10" ht="49.5" customHeight="1">
      <c r="B169" s="38">
        <v>165</v>
      </c>
      <c r="C169" s="38">
        <v>1273</v>
      </c>
      <c r="D169" s="41" t="s">
        <v>697</v>
      </c>
      <c r="E169" s="42" t="s">
        <v>698</v>
      </c>
      <c r="F169" s="40" t="s">
        <v>699</v>
      </c>
      <c r="G169" s="40" t="s">
        <v>297</v>
      </c>
      <c r="H169" s="43">
        <v>44293</v>
      </c>
      <c r="I169" s="41" t="s">
        <v>700</v>
      </c>
      <c r="J169" s="29" t="s">
        <v>701</v>
      </c>
    </row>
    <row r="170" spans="2:10" ht="54.75" customHeight="1">
      <c r="B170" s="38">
        <v>166</v>
      </c>
      <c r="C170" s="38">
        <v>1667</v>
      </c>
      <c r="D170" s="41" t="s">
        <v>702</v>
      </c>
      <c r="E170" s="42" t="s">
        <v>703</v>
      </c>
      <c r="F170" s="40" t="s">
        <v>286</v>
      </c>
      <c r="G170" s="40" t="s">
        <v>286</v>
      </c>
      <c r="H170" s="43">
        <v>44293</v>
      </c>
      <c r="I170" s="41" t="s">
        <v>272</v>
      </c>
      <c r="J170" s="29" t="s">
        <v>704</v>
      </c>
    </row>
    <row r="171" spans="2:10" ht="57">
      <c r="B171" s="38">
        <v>167</v>
      </c>
      <c r="C171" s="38">
        <v>828</v>
      </c>
      <c r="D171" s="41" t="s">
        <v>705</v>
      </c>
      <c r="E171" s="42" t="s">
        <v>706</v>
      </c>
      <c r="F171" s="40" t="s">
        <v>707</v>
      </c>
      <c r="G171" s="40" t="s">
        <v>336</v>
      </c>
      <c r="H171" s="43">
        <v>44293</v>
      </c>
      <c r="I171" s="41" t="s">
        <v>708</v>
      </c>
      <c r="J171" s="29" t="s">
        <v>709</v>
      </c>
    </row>
    <row r="172" spans="2:10" ht="42.75">
      <c r="B172" s="38">
        <v>168</v>
      </c>
      <c r="C172" s="38">
        <v>1566</v>
      </c>
      <c r="D172" s="41" t="s">
        <v>710</v>
      </c>
      <c r="E172" s="42" t="s">
        <v>711</v>
      </c>
      <c r="F172" s="40" t="s">
        <v>13</v>
      </c>
      <c r="G172" s="40" t="s">
        <v>13</v>
      </c>
      <c r="H172" s="43">
        <v>44293</v>
      </c>
      <c r="I172" s="41" t="s">
        <v>712</v>
      </c>
      <c r="J172" s="29" t="s">
        <v>713</v>
      </c>
    </row>
    <row r="173" spans="2:10" ht="60.75" customHeight="1">
      <c r="B173" s="38">
        <v>169</v>
      </c>
      <c r="C173" s="38">
        <v>1963</v>
      </c>
      <c r="D173" s="41" t="s">
        <v>714</v>
      </c>
      <c r="E173" s="42" t="s">
        <v>715</v>
      </c>
      <c r="F173" s="40" t="s">
        <v>13</v>
      </c>
      <c r="G173" s="40" t="s">
        <v>13</v>
      </c>
      <c r="H173" s="43">
        <v>44293</v>
      </c>
      <c r="I173" s="41" t="s">
        <v>716</v>
      </c>
      <c r="J173" s="29" t="s">
        <v>717</v>
      </c>
    </row>
    <row r="174" spans="2:10" ht="55.5" customHeight="1">
      <c r="B174" s="38">
        <v>170</v>
      </c>
      <c r="C174" s="38">
        <v>2270</v>
      </c>
      <c r="D174" s="41" t="s">
        <v>718</v>
      </c>
      <c r="E174" s="42" t="s">
        <v>719</v>
      </c>
      <c r="F174" s="40" t="s">
        <v>720</v>
      </c>
      <c r="G174" s="40" t="s">
        <v>184</v>
      </c>
      <c r="H174" s="43">
        <v>44293</v>
      </c>
      <c r="I174" s="41" t="s">
        <v>721</v>
      </c>
      <c r="J174" s="29" t="s">
        <v>722</v>
      </c>
    </row>
    <row r="175" spans="2:10" ht="57">
      <c r="B175" s="38">
        <v>171</v>
      </c>
      <c r="C175" s="38">
        <v>1652</v>
      </c>
      <c r="D175" s="41" t="s">
        <v>723</v>
      </c>
      <c r="E175" s="42" t="s">
        <v>724</v>
      </c>
      <c r="F175" s="40" t="s">
        <v>725</v>
      </c>
      <c r="G175" s="40" t="s">
        <v>184</v>
      </c>
      <c r="H175" s="43">
        <v>44293</v>
      </c>
      <c r="I175" s="41" t="s">
        <v>726</v>
      </c>
      <c r="J175" s="29" t="s">
        <v>727</v>
      </c>
    </row>
    <row r="176" spans="2:10" ht="87.75" customHeight="1">
      <c r="B176" s="38">
        <v>172</v>
      </c>
      <c r="C176" s="38">
        <v>1196</v>
      </c>
      <c r="D176" s="41" t="s">
        <v>728</v>
      </c>
      <c r="E176" s="42" t="s">
        <v>729</v>
      </c>
      <c r="F176" s="40" t="s">
        <v>730</v>
      </c>
      <c r="G176" s="40" t="s">
        <v>13</v>
      </c>
      <c r="H176" s="43">
        <v>44293</v>
      </c>
      <c r="I176" s="41" t="s">
        <v>731</v>
      </c>
      <c r="J176" s="29" t="s">
        <v>732</v>
      </c>
    </row>
    <row r="177" spans="2:10" ht="66.75" customHeight="1">
      <c r="B177" s="38">
        <v>173</v>
      </c>
      <c r="C177" s="38">
        <v>653</v>
      </c>
      <c r="D177" s="41" t="s">
        <v>733</v>
      </c>
      <c r="E177" s="42" t="s">
        <v>734</v>
      </c>
      <c r="F177" s="40" t="s">
        <v>413</v>
      </c>
      <c r="G177" s="40" t="s">
        <v>13</v>
      </c>
      <c r="H177" s="43">
        <v>44293</v>
      </c>
      <c r="I177" s="41" t="s">
        <v>735</v>
      </c>
      <c r="J177" s="29" t="s">
        <v>736</v>
      </c>
    </row>
    <row r="178" spans="2:10" ht="59.25" customHeight="1">
      <c r="B178" s="38">
        <v>174</v>
      </c>
      <c r="C178" s="38">
        <v>519</v>
      </c>
      <c r="D178" s="41" t="s">
        <v>737</v>
      </c>
      <c r="E178" s="42" t="s">
        <v>738</v>
      </c>
      <c r="F178" s="40" t="s">
        <v>13</v>
      </c>
      <c r="G178" s="40" t="s">
        <v>13</v>
      </c>
      <c r="H178" s="43">
        <v>44293</v>
      </c>
      <c r="I178" s="41" t="s">
        <v>739</v>
      </c>
      <c r="J178" s="29" t="s">
        <v>740</v>
      </c>
    </row>
    <row r="179" spans="2:10" ht="59.25" customHeight="1">
      <c r="B179" s="38">
        <v>175</v>
      </c>
      <c r="C179" s="38">
        <v>457</v>
      </c>
      <c r="D179" s="41" t="s">
        <v>741</v>
      </c>
      <c r="E179" s="42" t="s">
        <v>742</v>
      </c>
      <c r="F179" s="40" t="s">
        <v>70</v>
      </c>
      <c r="G179" s="40" t="s">
        <v>70</v>
      </c>
      <c r="H179" s="43">
        <v>44293</v>
      </c>
      <c r="I179" s="41" t="s">
        <v>743</v>
      </c>
      <c r="J179" s="29" t="s">
        <v>744</v>
      </c>
    </row>
    <row r="180" spans="2:10" ht="57" customHeight="1">
      <c r="B180" s="38">
        <v>176</v>
      </c>
      <c r="C180" s="38">
        <v>1650</v>
      </c>
      <c r="D180" s="41" t="s">
        <v>745</v>
      </c>
      <c r="E180" s="42" t="s">
        <v>746</v>
      </c>
      <c r="F180" s="40" t="s">
        <v>747</v>
      </c>
      <c r="G180" s="40" t="s">
        <v>184</v>
      </c>
      <c r="H180" s="43">
        <v>44293</v>
      </c>
      <c r="I180" s="41" t="s">
        <v>748</v>
      </c>
      <c r="J180" s="29" t="s">
        <v>749</v>
      </c>
    </row>
    <row r="181" spans="2:10" ht="60" customHeight="1">
      <c r="B181" s="38">
        <v>177</v>
      </c>
      <c r="C181" s="38">
        <v>963</v>
      </c>
      <c r="D181" s="41" t="s">
        <v>750</v>
      </c>
      <c r="E181" s="42" t="s">
        <v>751</v>
      </c>
      <c r="F181" s="40" t="s">
        <v>70</v>
      </c>
      <c r="G181" s="40" t="s">
        <v>70</v>
      </c>
      <c r="H181" s="43">
        <v>44293</v>
      </c>
      <c r="I181" s="41" t="s">
        <v>752</v>
      </c>
      <c r="J181" s="29" t="s">
        <v>753</v>
      </c>
    </row>
    <row r="182" spans="2:10" ht="42.75">
      <c r="B182" s="38">
        <v>178</v>
      </c>
      <c r="C182" s="38">
        <v>2283</v>
      </c>
      <c r="D182" s="41" t="s">
        <v>754</v>
      </c>
      <c r="E182" s="42" t="s">
        <v>755</v>
      </c>
      <c r="F182" s="40" t="s">
        <v>277</v>
      </c>
      <c r="G182" s="40" t="s">
        <v>277</v>
      </c>
      <c r="H182" s="43">
        <v>44293</v>
      </c>
      <c r="I182" s="41" t="s">
        <v>756</v>
      </c>
      <c r="J182" s="29" t="s">
        <v>757</v>
      </c>
    </row>
    <row r="183" spans="2:10" ht="62.25" customHeight="1">
      <c r="B183" s="38">
        <v>179</v>
      </c>
      <c r="C183" s="38">
        <v>1927</v>
      </c>
      <c r="D183" s="41" t="s">
        <v>758</v>
      </c>
      <c r="E183" s="42" t="s">
        <v>759</v>
      </c>
      <c r="F183" s="40" t="s">
        <v>760</v>
      </c>
      <c r="G183" s="40" t="s">
        <v>172</v>
      </c>
      <c r="H183" s="43">
        <v>44293</v>
      </c>
      <c r="I183" s="41" t="s">
        <v>761</v>
      </c>
      <c r="J183" s="29" t="s">
        <v>762</v>
      </c>
    </row>
    <row r="184" spans="2:10" ht="57">
      <c r="B184" s="38">
        <v>180</v>
      </c>
      <c r="C184" s="38">
        <v>1544</v>
      </c>
      <c r="D184" s="41" t="s">
        <v>763</v>
      </c>
      <c r="E184" s="42" t="s">
        <v>764</v>
      </c>
      <c r="F184" s="40" t="s">
        <v>257</v>
      </c>
      <c r="G184" s="46" t="s">
        <v>25</v>
      </c>
      <c r="H184" s="43">
        <v>44293</v>
      </c>
      <c r="I184" s="41" t="s">
        <v>765</v>
      </c>
      <c r="J184" s="29" t="s">
        <v>766</v>
      </c>
    </row>
    <row r="185" spans="2:10" ht="63" customHeight="1">
      <c r="B185" s="38">
        <v>181</v>
      </c>
      <c r="C185" s="38">
        <v>2089</v>
      </c>
      <c r="D185" s="41" t="s">
        <v>767</v>
      </c>
      <c r="E185" s="42" t="s">
        <v>768</v>
      </c>
      <c r="F185" s="40" t="s">
        <v>13</v>
      </c>
      <c r="G185" s="40" t="s">
        <v>13</v>
      </c>
      <c r="H185" s="43">
        <v>44293</v>
      </c>
      <c r="I185" s="41" t="s">
        <v>769</v>
      </c>
      <c r="J185" s="29" t="s">
        <v>770</v>
      </c>
    </row>
    <row r="186" spans="2:10" ht="69" customHeight="1">
      <c r="B186" s="38">
        <v>182</v>
      </c>
      <c r="C186" s="38">
        <v>1615</v>
      </c>
      <c r="D186" s="41" t="s">
        <v>771</v>
      </c>
      <c r="E186" s="42" t="s">
        <v>772</v>
      </c>
      <c r="F186" s="40" t="s">
        <v>773</v>
      </c>
      <c r="G186" s="40" t="s">
        <v>325</v>
      </c>
      <c r="H186" s="43">
        <v>44293</v>
      </c>
      <c r="I186" s="41" t="s">
        <v>774</v>
      </c>
      <c r="J186" s="29" t="s">
        <v>775</v>
      </c>
    </row>
    <row r="187" spans="2:10" ht="42.75">
      <c r="B187" s="38">
        <v>183</v>
      </c>
      <c r="C187" s="38">
        <v>1159</v>
      </c>
      <c r="D187" s="41" t="s">
        <v>776</v>
      </c>
      <c r="E187" s="42" t="s">
        <v>777</v>
      </c>
      <c r="F187" s="40" t="s">
        <v>778</v>
      </c>
      <c r="G187" s="40" t="s">
        <v>184</v>
      </c>
      <c r="H187" s="43">
        <v>44293</v>
      </c>
      <c r="I187" s="41" t="s">
        <v>779</v>
      </c>
      <c r="J187" s="29" t="s">
        <v>780</v>
      </c>
    </row>
    <row r="188" spans="2:10" ht="90.75" customHeight="1">
      <c r="B188" s="38">
        <v>184</v>
      </c>
      <c r="C188" s="38">
        <v>1336</v>
      </c>
      <c r="D188" s="41" t="s">
        <v>781</v>
      </c>
      <c r="E188" s="42" t="s">
        <v>782</v>
      </c>
      <c r="F188" s="40" t="s">
        <v>257</v>
      </c>
      <c r="G188" s="46" t="s">
        <v>25</v>
      </c>
      <c r="H188" s="43">
        <v>44293</v>
      </c>
      <c r="I188" s="41" t="s">
        <v>783</v>
      </c>
      <c r="J188" s="29" t="s">
        <v>784</v>
      </c>
    </row>
    <row r="189" spans="2:10" ht="55.5" customHeight="1">
      <c r="B189" s="38">
        <v>185</v>
      </c>
      <c r="C189" s="38">
        <v>830</v>
      </c>
      <c r="D189" s="41" t="s">
        <v>785</v>
      </c>
      <c r="E189" s="42" t="s">
        <v>786</v>
      </c>
      <c r="F189" s="40" t="s">
        <v>184</v>
      </c>
      <c r="G189" s="40" t="s">
        <v>184</v>
      </c>
      <c r="H189" s="43">
        <v>44293</v>
      </c>
      <c r="I189" s="41" t="s">
        <v>787</v>
      </c>
      <c r="J189" s="29" t="s">
        <v>788</v>
      </c>
    </row>
    <row r="190" spans="2:10" ht="42.75">
      <c r="B190" s="38">
        <v>186</v>
      </c>
      <c r="C190" s="38">
        <v>1584</v>
      </c>
      <c r="D190" s="41" t="s">
        <v>789</v>
      </c>
      <c r="E190" s="42" t="s">
        <v>790</v>
      </c>
      <c r="F190" s="40" t="s">
        <v>791</v>
      </c>
      <c r="G190" s="40" t="s">
        <v>297</v>
      </c>
      <c r="H190" s="43">
        <v>44293</v>
      </c>
      <c r="I190" s="41" t="s">
        <v>792</v>
      </c>
      <c r="J190" s="29" t="s">
        <v>793</v>
      </c>
    </row>
    <row r="191" spans="2:10" ht="42.75">
      <c r="B191" s="38">
        <v>187</v>
      </c>
      <c r="C191" s="38">
        <v>1369</v>
      </c>
      <c r="D191" s="41" t="s">
        <v>794</v>
      </c>
      <c r="E191" s="42" t="s">
        <v>795</v>
      </c>
      <c r="F191" s="40" t="s">
        <v>796</v>
      </c>
      <c r="G191" s="40" t="s">
        <v>172</v>
      </c>
      <c r="H191" s="43">
        <v>44293</v>
      </c>
      <c r="I191" s="41" t="s">
        <v>797</v>
      </c>
      <c r="J191" s="29" t="s">
        <v>798</v>
      </c>
    </row>
    <row r="192" spans="2:10" ht="54" customHeight="1">
      <c r="B192" s="38">
        <v>188</v>
      </c>
      <c r="C192" s="38">
        <v>697</v>
      </c>
      <c r="D192" s="41" t="s">
        <v>799</v>
      </c>
      <c r="E192" s="42" t="s">
        <v>800</v>
      </c>
      <c r="F192" s="40" t="s">
        <v>534</v>
      </c>
      <c r="G192" s="40" t="s">
        <v>30</v>
      </c>
      <c r="H192" s="43">
        <v>44293</v>
      </c>
      <c r="I192" s="41" t="s">
        <v>31</v>
      </c>
      <c r="J192" s="29" t="s">
        <v>801</v>
      </c>
    </row>
    <row r="193" spans="2:10" ht="42.75">
      <c r="B193" s="38">
        <v>189</v>
      </c>
      <c r="C193" s="38">
        <v>609</v>
      </c>
      <c r="D193" s="41" t="s">
        <v>802</v>
      </c>
      <c r="E193" s="42" t="s">
        <v>803</v>
      </c>
      <c r="F193" s="40" t="s">
        <v>13</v>
      </c>
      <c r="G193" s="40" t="s">
        <v>13</v>
      </c>
      <c r="H193" s="43">
        <v>44293</v>
      </c>
      <c r="I193" s="41" t="s">
        <v>804</v>
      </c>
      <c r="J193" s="29" t="s">
        <v>805</v>
      </c>
    </row>
    <row r="194" spans="2:10" ht="57">
      <c r="B194" s="38">
        <v>190</v>
      </c>
      <c r="C194" s="38">
        <v>2193</v>
      </c>
      <c r="D194" s="41" t="s">
        <v>806</v>
      </c>
      <c r="E194" s="42" t="s">
        <v>807</v>
      </c>
      <c r="F194" s="40" t="s">
        <v>13</v>
      </c>
      <c r="G194" s="40" t="s">
        <v>13</v>
      </c>
      <c r="H194" s="43">
        <v>44293</v>
      </c>
      <c r="I194" s="41" t="s">
        <v>808</v>
      </c>
      <c r="J194" s="29" t="s">
        <v>809</v>
      </c>
    </row>
    <row r="195" spans="2:10" ht="53.25" customHeight="1">
      <c r="B195" s="38">
        <v>191</v>
      </c>
      <c r="C195" s="38">
        <v>1004</v>
      </c>
      <c r="D195" s="41" t="s">
        <v>810</v>
      </c>
      <c r="E195" s="42" t="s">
        <v>811</v>
      </c>
      <c r="F195" s="40" t="s">
        <v>812</v>
      </c>
      <c r="G195" s="40" t="s">
        <v>13</v>
      </c>
      <c r="H195" s="43">
        <v>44293</v>
      </c>
      <c r="I195" s="41" t="s">
        <v>813</v>
      </c>
      <c r="J195" s="29" t="s">
        <v>814</v>
      </c>
    </row>
    <row r="196" spans="2:10" ht="71.25">
      <c r="B196" s="38">
        <v>192</v>
      </c>
      <c r="C196" s="38">
        <v>1867</v>
      </c>
      <c r="D196" s="41" t="s">
        <v>815</v>
      </c>
      <c r="E196" s="42" t="s">
        <v>816</v>
      </c>
      <c r="F196" s="40" t="s">
        <v>725</v>
      </c>
      <c r="G196" s="40" t="s">
        <v>184</v>
      </c>
      <c r="H196" s="43">
        <v>44293</v>
      </c>
      <c r="I196" s="41" t="s">
        <v>817</v>
      </c>
      <c r="J196" s="29" t="s">
        <v>818</v>
      </c>
    </row>
    <row r="197" spans="2:10" ht="60" customHeight="1">
      <c r="B197" s="38">
        <v>193</v>
      </c>
      <c r="C197" s="38">
        <v>2211</v>
      </c>
      <c r="D197" s="41" t="s">
        <v>819</v>
      </c>
      <c r="E197" s="42" t="s">
        <v>820</v>
      </c>
      <c r="F197" s="40" t="s">
        <v>197</v>
      </c>
      <c r="G197" s="40" t="s">
        <v>184</v>
      </c>
      <c r="H197" s="43">
        <v>44293</v>
      </c>
      <c r="I197" s="41" t="s">
        <v>821</v>
      </c>
      <c r="J197" s="29" t="s">
        <v>822</v>
      </c>
    </row>
    <row r="198" spans="2:10" ht="42.75">
      <c r="B198" s="38">
        <v>194</v>
      </c>
      <c r="C198" s="40">
        <v>438</v>
      </c>
      <c r="D198" s="41" t="s">
        <v>823</v>
      </c>
      <c r="E198" s="42" t="s">
        <v>824</v>
      </c>
      <c r="F198" s="40" t="s">
        <v>277</v>
      </c>
      <c r="G198" s="40" t="s">
        <v>277</v>
      </c>
      <c r="H198" s="57">
        <v>44300</v>
      </c>
      <c r="I198" s="41" t="s">
        <v>825</v>
      </c>
      <c r="J198" s="29" t="s">
        <v>826</v>
      </c>
    </row>
    <row r="199" spans="2:10" ht="92.25" customHeight="1">
      <c r="B199" s="38">
        <v>195</v>
      </c>
      <c r="C199" s="46">
        <v>2217</v>
      </c>
      <c r="D199" s="41" t="s">
        <v>827</v>
      </c>
      <c r="E199" s="42" t="s">
        <v>828</v>
      </c>
      <c r="F199" s="40" t="s">
        <v>267</v>
      </c>
      <c r="G199" s="46" t="s">
        <v>25</v>
      </c>
      <c r="H199" s="57">
        <v>44300</v>
      </c>
      <c r="I199" s="41" t="s">
        <v>829</v>
      </c>
      <c r="J199" s="29" t="s">
        <v>830</v>
      </c>
    </row>
    <row r="200" spans="2:10" ht="73.5" customHeight="1">
      <c r="B200" s="38">
        <v>196</v>
      </c>
      <c r="C200" s="40">
        <v>1672</v>
      </c>
      <c r="D200" s="41" t="s">
        <v>831</v>
      </c>
      <c r="E200" s="42" t="s">
        <v>832</v>
      </c>
      <c r="F200" s="40" t="s">
        <v>13</v>
      </c>
      <c r="G200" s="40" t="s">
        <v>13</v>
      </c>
      <c r="H200" s="57">
        <v>44300</v>
      </c>
      <c r="I200" s="41" t="s">
        <v>833</v>
      </c>
      <c r="J200" s="29" t="s">
        <v>834</v>
      </c>
    </row>
    <row r="201" spans="2:10" ht="57" customHeight="1">
      <c r="B201" s="38">
        <v>197</v>
      </c>
      <c r="C201" s="40">
        <v>1203</v>
      </c>
      <c r="D201" s="41" t="s">
        <v>835</v>
      </c>
      <c r="E201" s="42" t="s">
        <v>836</v>
      </c>
      <c r="F201" s="40" t="s">
        <v>243</v>
      </c>
      <c r="G201" s="40" t="s">
        <v>30</v>
      </c>
      <c r="H201" s="57">
        <v>44300</v>
      </c>
      <c r="I201" s="41" t="s">
        <v>837</v>
      </c>
      <c r="J201" s="29" t="s">
        <v>838</v>
      </c>
    </row>
    <row r="202" spans="2:10" ht="55.5" customHeight="1">
      <c r="B202" s="38">
        <v>198</v>
      </c>
      <c r="C202" s="40">
        <v>1129</v>
      </c>
      <c r="D202" s="41" t="s">
        <v>839</v>
      </c>
      <c r="E202" s="42" t="s">
        <v>840</v>
      </c>
      <c r="F202" s="41" t="s">
        <v>13</v>
      </c>
      <c r="G202" s="40" t="s">
        <v>13</v>
      </c>
      <c r="H202" s="57">
        <v>44300</v>
      </c>
      <c r="I202" s="41" t="s">
        <v>841</v>
      </c>
      <c r="J202" s="29" t="s">
        <v>842</v>
      </c>
    </row>
    <row r="203" spans="2:10" ht="68.25" customHeight="1">
      <c r="B203" s="38">
        <v>199</v>
      </c>
      <c r="C203" s="40">
        <v>1476</v>
      </c>
      <c r="D203" s="51" t="s">
        <v>843</v>
      </c>
      <c r="E203" s="52" t="s">
        <v>844</v>
      </c>
      <c r="F203" s="40" t="s">
        <v>13</v>
      </c>
      <c r="G203" s="40" t="s">
        <v>13</v>
      </c>
      <c r="H203" s="57">
        <v>44300</v>
      </c>
      <c r="I203" s="41" t="s">
        <v>121</v>
      </c>
      <c r="J203" s="29" t="s">
        <v>845</v>
      </c>
    </row>
    <row r="204" spans="2:10" ht="71.25">
      <c r="B204" s="38">
        <v>200</v>
      </c>
      <c r="C204" s="40">
        <v>1709</v>
      </c>
      <c r="D204" s="41" t="s">
        <v>846</v>
      </c>
      <c r="E204" s="42" t="s">
        <v>847</v>
      </c>
      <c r="F204" s="40" t="s">
        <v>848</v>
      </c>
      <c r="G204" s="43" t="s">
        <v>172</v>
      </c>
      <c r="H204" s="57">
        <v>44300</v>
      </c>
      <c r="I204" s="41" t="s">
        <v>849</v>
      </c>
      <c r="J204" s="29" t="s">
        <v>850</v>
      </c>
    </row>
    <row r="205" spans="2:10" ht="57.75" customHeight="1">
      <c r="B205" s="38">
        <v>201</v>
      </c>
      <c r="C205" s="40">
        <v>1877</v>
      </c>
      <c r="D205" s="41" t="s">
        <v>851</v>
      </c>
      <c r="E205" s="42" t="s">
        <v>852</v>
      </c>
      <c r="F205" s="40" t="s">
        <v>13</v>
      </c>
      <c r="G205" s="40" t="s">
        <v>13</v>
      </c>
      <c r="H205" s="57">
        <v>44300</v>
      </c>
      <c r="I205" s="41" t="s">
        <v>853</v>
      </c>
      <c r="J205" s="29" t="s">
        <v>854</v>
      </c>
    </row>
    <row r="206" spans="2:10" ht="60" customHeight="1">
      <c r="B206" s="38">
        <v>202</v>
      </c>
      <c r="C206" s="40">
        <v>2243</v>
      </c>
      <c r="D206" s="41" t="s">
        <v>855</v>
      </c>
      <c r="E206" s="42" t="str">
        <f>UPPER("Barrio el centro, calle arce, número uno, frente a Casino Jucuapa, Jucuapa, Usulután")</f>
        <v>BARRIO EL CENTRO, CALLE ARCE, NÚMERO UNO, FRENTE A CASINO JUCUAPA, JUCUAPA, USULUTÁN</v>
      </c>
      <c r="F206" s="40" t="s">
        <v>856</v>
      </c>
      <c r="G206" s="43" t="s">
        <v>30</v>
      </c>
      <c r="H206" s="57">
        <v>44300</v>
      </c>
      <c r="I206" s="41" t="s">
        <v>857</v>
      </c>
      <c r="J206" s="29" t="s">
        <v>858</v>
      </c>
    </row>
    <row r="207" spans="2:10" ht="42.75">
      <c r="B207" s="38">
        <v>203</v>
      </c>
      <c r="C207" s="40">
        <v>1781</v>
      </c>
      <c r="D207" s="58" t="s">
        <v>859</v>
      </c>
      <c r="E207" s="42" t="s">
        <v>860</v>
      </c>
      <c r="F207" s="40" t="s">
        <v>861</v>
      </c>
      <c r="G207" s="43" t="s">
        <v>277</v>
      </c>
      <c r="H207" s="57">
        <v>44300</v>
      </c>
      <c r="I207" s="41" t="s">
        <v>862</v>
      </c>
      <c r="J207" s="29" t="s">
        <v>863</v>
      </c>
    </row>
    <row r="208" spans="2:10" ht="57" customHeight="1">
      <c r="B208" s="38">
        <v>204</v>
      </c>
      <c r="C208" s="68">
        <v>1188</v>
      </c>
      <c r="D208" s="149" t="s">
        <v>864</v>
      </c>
      <c r="E208" s="149" t="s">
        <v>865</v>
      </c>
      <c r="F208" s="150" t="s">
        <v>866</v>
      </c>
      <c r="G208" s="151" t="s">
        <v>184</v>
      </c>
      <c r="H208" s="152">
        <v>44300</v>
      </c>
      <c r="I208" s="153" t="s">
        <v>867</v>
      </c>
      <c r="J208" s="154" t="s">
        <v>868</v>
      </c>
    </row>
    <row r="209" spans="2:10" ht="63" customHeight="1">
      <c r="B209" s="38">
        <v>205</v>
      </c>
      <c r="C209" s="40">
        <v>1334</v>
      </c>
      <c r="D209" s="58" t="s">
        <v>869</v>
      </c>
      <c r="E209" s="42" t="s">
        <v>870</v>
      </c>
      <c r="F209" s="43" t="s">
        <v>184</v>
      </c>
      <c r="G209" s="43" t="s">
        <v>184</v>
      </c>
      <c r="H209" s="57">
        <v>44300</v>
      </c>
      <c r="I209" s="41" t="s">
        <v>871</v>
      </c>
      <c r="J209" s="29" t="s">
        <v>872</v>
      </c>
    </row>
    <row r="210" spans="2:10" ht="57">
      <c r="B210" s="38">
        <v>206</v>
      </c>
      <c r="C210" s="40">
        <v>2184</v>
      </c>
      <c r="D210" s="58" t="s">
        <v>873</v>
      </c>
      <c r="E210" s="42" t="s">
        <v>874</v>
      </c>
      <c r="F210" s="40" t="s">
        <v>184</v>
      </c>
      <c r="G210" s="40" t="s">
        <v>184</v>
      </c>
      <c r="H210" s="57">
        <v>44300</v>
      </c>
      <c r="I210" s="41" t="s">
        <v>875</v>
      </c>
      <c r="J210" s="29" t="s">
        <v>876</v>
      </c>
    </row>
    <row r="211" spans="2:10" ht="71.25">
      <c r="B211" s="38">
        <v>207</v>
      </c>
      <c r="C211" s="40">
        <v>1162</v>
      </c>
      <c r="D211" s="41" t="s">
        <v>877</v>
      </c>
      <c r="E211" s="42" t="s">
        <v>878</v>
      </c>
      <c r="F211" s="40" t="s">
        <v>30</v>
      </c>
      <c r="G211" s="40" t="s">
        <v>30</v>
      </c>
      <c r="H211" s="57">
        <v>44300</v>
      </c>
      <c r="I211" s="41" t="s">
        <v>879</v>
      </c>
      <c r="J211" s="29" t="s">
        <v>880</v>
      </c>
    </row>
    <row r="212" spans="2:10" ht="54.75" customHeight="1">
      <c r="B212" s="38">
        <v>208</v>
      </c>
      <c r="C212" s="40">
        <v>590</v>
      </c>
      <c r="D212" s="41" t="s">
        <v>881</v>
      </c>
      <c r="E212" s="42" t="s">
        <v>882</v>
      </c>
      <c r="F212" s="40" t="s">
        <v>596</v>
      </c>
      <c r="G212" s="43" t="s">
        <v>883</v>
      </c>
      <c r="H212" s="57">
        <v>44300</v>
      </c>
      <c r="I212" s="41" t="s">
        <v>884</v>
      </c>
      <c r="J212" s="29" t="s">
        <v>885</v>
      </c>
    </row>
    <row r="213" spans="2:10" ht="57" customHeight="1">
      <c r="B213" s="38">
        <v>209</v>
      </c>
      <c r="C213" s="40">
        <v>2050</v>
      </c>
      <c r="D213" s="41" t="s">
        <v>886</v>
      </c>
      <c r="E213" s="42" t="s">
        <v>887</v>
      </c>
      <c r="F213" s="40" t="s">
        <v>184</v>
      </c>
      <c r="G213" s="43" t="s">
        <v>184</v>
      </c>
      <c r="H213" s="57">
        <v>44300</v>
      </c>
      <c r="I213" s="41" t="s">
        <v>888</v>
      </c>
      <c r="J213" s="29" t="s">
        <v>889</v>
      </c>
    </row>
    <row r="214" spans="2:10" ht="69.75" customHeight="1">
      <c r="B214" s="38">
        <v>210</v>
      </c>
      <c r="C214" s="40">
        <v>1499</v>
      </c>
      <c r="D214" s="41" t="s">
        <v>890</v>
      </c>
      <c r="E214" s="42" t="s">
        <v>891</v>
      </c>
      <c r="F214" s="40" t="s">
        <v>892</v>
      </c>
      <c r="G214" s="40" t="s">
        <v>341</v>
      </c>
      <c r="H214" s="57">
        <v>44300</v>
      </c>
      <c r="I214" s="41" t="s">
        <v>893</v>
      </c>
      <c r="J214" s="29" t="s">
        <v>894</v>
      </c>
    </row>
    <row r="215" spans="2:10" ht="42.75">
      <c r="B215" s="38">
        <v>211</v>
      </c>
      <c r="C215" s="40">
        <v>912</v>
      </c>
      <c r="D215" s="41" t="s">
        <v>895</v>
      </c>
      <c r="E215" s="42" t="s">
        <v>896</v>
      </c>
      <c r="F215" s="40" t="s">
        <v>897</v>
      </c>
      <c r="G215" s="40" t="s">
        <v>341</v>
      </c>
      <c r="H215" s="57">
        <v>44300</v>
      </c>
      <c r="I215" s="41" t="s">
        <v>898</v>
      </c>
      <c r="J215" s="29" t="s">
        <v>899</v>
      </c>
    </row>
    <row r="216" spans="2:10" ht="57">
      <c r="B216" s="38">
        <v>212</v>
      </c>
      <c r="C216" s="40">
        <v>1784</v>
      </c>
      <c r="D216" s="41" t="s">
        <v>900</v>
      </c>
      <c r="E216" s="42" t="s">
        <v>901</v>
      </c>
      <c r="F216" s="40" t="s">
        <v>902</v>
      </c>
      <c r="G216" s="43" t="s">
        <v>30</v>
      </c>
      <c r="H216" s="57">
        <v>44300</v>
      </c>
      <c r="I216" s="41" t="s">
        <v>903</v>
      </c>
      <c r="J216" s="29" t="s">
        <v>904</v>
      </c>
    </row>
    <row r="217" spans="2:10" ht="69.75" customHeight="1">
      <c r="B217" s="38">
        <v>213</v>
      </c>
      <c r="C217" s="40">
        <v>1758</v>
      </c>
      <c r="D217" s="41" t="s">
        <v>905</v>
      </c>
      <c r="E217" s="42" t="s">
        <v>906</v>
      </c>
      <c r="F217" s="40" t="s">
        <v>413</v>
      </c>
      <c r="G217" s="40" t="s">
        <v>13</v>
      </c>
      <c r="H217" s="57">
        <v>44300</v>
      </c>
      <c r="I217" s="41" t="s">
        <v>735</v>
      </c>
      <c r="J217" s="29" t="s">
        <v>907</v>
      </c>
    </row>
    <row r="218" spans="2:10" ht="71.25">
      <c r="B218" s="38">
        <v>214</v>
      </c>
      <c r="C218" s="40">
        <v>2164</v>
      </c>
      <c r="D218" s="41" t="s">
        <v>908</v>
      </c>
      <c r="E218" s="42" t="s">
        <v>909</v>
      </c>
      <c r="F218" s="40" t="s">
        <v>319</v>
      </c>
      <c r="G218" s="46" t="s">
        <v>62</v>
      </c>
      <c r="H218" s="57">
        <v>44300</v>
      </c>
      <c r="I218" s="41" t="s">
        <v>910</v>
      </c>
      <c r="J218" s="29" t="s">
        <v>911</v>
      </c>
    </row>
    <row r="219" spans="2:10" ht="42.75">
      <c r="B219" s="38">
        <v>215</v>
      </c>
      <c r="C219" s="40">
        <v>1838</v>
      </c>
      <c r="D219" s="41" t="s">
        <v>912</v>
      </c>
      <c r="E219" s="42" t="s">
        <v>913</v>
      </c>
      <c r="F219" s="40" t="s">
        <v>914</v>
      </c>
      <c r="G219" s="46" t="s">
        <v>25</v>
      </c>
      <c r="H219" s="57">
        <v>44300</v>
      </c>
      <c r="I219" s="41" t="s">
        <v>915</v>
      </c>
      <c r="J219" s="29" t="s">
        <v>916</v>
      </c>
    </row>
    <row r="220" spans="2:10" ht="42.75">
      <c r="B220" s="38">
        <v>216</v>
      </c>
      <c r="C220" s="40">
        <v>591</v>
      </c>
      <c r="D220" s="41" t="s">
        <v>917</v>
      </c>
      <c r="E220" s="42" t="s">
        <v>918</v>
      </c>
      <c r="F220" s="40" t="s">
        <v>13</v>
      </c>
      <c r="G220" s="40" t="s">
        <v>13</v>
      </c>
      <c r="H220" s="57">
        <v>44300</v>
      </c>
      <c r="I220" s="41" t="s">
        <v>594</v>
      </c>
      <c r="J220" s="29" t="s">
        <v>919</v>
      </c>
    </row>
    <row r="221" spans="2:10" ht="56.25" customHeight="1">
      <c r="B221" s="38">
        <v>217</v>
      </c>
      <c r="C221" s="40">
        <v>1594</v>
      </c>
      <c r="D221" s="41" t="s">
        <v>920</v>
      </c>
      <c r="E221" s="42" t="s">
        <v>921</v>
      </c>
      <c r="F221" s="40" t="s">
        <v>13</v>
      </c>
      <c r="G221" s="40" t="s">
        <v>13</v>
      </c>
      <c r="H221" s="57">
        <v>44300</v>
      </c>
      <c r="I221" s="41" t="s">
        <v>86</v>
      </c>
      <c r="J221" s="29" t="s">
        <v>922</v>
      </c>
    </row>
    <row r="222" spans="2:10" ht="72" customHeight="1">
      <c r="B222" s="38">
        <v>218</v>
      </c>
      <c r="C222" s="40">
        <v>2181</v>
      </c>
      <c r="D222" s="41" t="s">
        <v>923</v>
      </c>
      <c r="E222" s="42" t="s">
        <v>924</v>
      </c>
      <c r="F222" s="40" t="s">
        <v>70</v>
      </c>
      <c r="G222" s="40" t="s">
        <v>70</v>
      </c>
      <c r="H222" s="57">
        <v>44300</v>
      </c>
      <c r="I222" s="41" t="s">
        <v>925</v>
      </c>
      <c r="J222" s="29" t="s">
        <v>926</v>
      </c>
    </row>
    <row r="223" spans="2:10" ht="42.75">
      <c r="B223" s="38">
        <v>219</v>
      </c>
      <c r="C223" s="40">
        <v>1945</v>
      </c>
      <c r="D223" s="41" t="s">
        <v>927</v>
      </c>
      <c r="E223" s="42" t="s">
        <v>928</v>
      </c>
      <c r="F223" s="40" t="s">
        <v>172</v>
      </c>
      <c r="G223" s="40" t="s">
        <v>172</v>
      </c>
      <c r="H223" s="57">
        <v>44300</v>
      </c>
      <c r="I223" s="41" t="s">
        <v>929</v>
      </c>
      <c r="J223" s="29" t="s">
        <v>930</v>
      </c>
    </row>
    <row r="224" spans="2:10" ht="42.75">
      <c r="B224" s="38">
        <v>220</v>
      </c>
      <c r="C224" s="40">
        <v>1805</v>
      </c>
      <c r="D224" s="41" t="s">
        <v>931</v>
      </c>
      <c r="E224" s="42" t="s">
        <v>932</v>
      </c>
      <c r="F224" s="40" t="s">
        <v>933</v>
      </c>
      <c r="G224" s="43" t="s">
        <v>71</v>
      </c>
      <c r="H224" s="57">
        <v>44300</v>
      </c>
      <c r="I224" s="41" t="s">
        <v>47</v>
      </c>
      <c r="J224" s="29" t="s">
        <v>934</v>
      </c>
    </row>
    <row r="225" spans="2:10" ht="56.25" customHeight="1">
      <c r="B225" s="38">
        <v>221</v>
      </c>
      <c r="C225" s="40">
        <v>1582</v>
      </c>
      <c r="D225" s="41" t="s">
        <v>935</v>
      </c>
      <c r="E225" s="42" t="s">
        <v>936</v>
      </c>
      <c r="F225" s="40" t="s">
        <v>937</v>
      </c>
      <c r="G225" s="43" t="s">
        <v>184</v>
      </c>
      <c r="H225" s="57">
        <v>44300</v>
      </c>
      <c r="I225" s="44" t="s">
        <v>938</v>
      </c>
      <c r="J225" s="30" t="s">
        <v>939</v>
      </c>
    </row>
    <row r="226" spans="2:10" ht="28.5">
      <c r="B226" s="38">
        <v>222</v>
      </c>
      <c r="C226" s="40">
        <v>1178</v>
      </c>
      <c r="D226" s="41" t="s">
        <v>940</v>
      </c>
      <c r="E226" s="42" t="s">
        <v>941</v>
      </c>
      <c r="F226" s="40" t="s">
        <v>184</v>
      </c>
      <c r="G226" s="40" t="s">
        <v>184</v>
      </c>
      <c r="H226" s="57">
        <v>44300</v>
      </c>
      <c r="I226" s="41" t="s">
        <v>942</v>
      </c>
      <c r="J226" s="29" t="s">
        <v>943</v>
      </c>
    </row>
    <row r="227" spans="2:10" ht="79.5" customHeight="1">
      <c r="B227" s="38">
        <v>223</v>
      </c>
      <c r="C227" s="40">
        <v>1984</v>
      </c>
      <c r="D227" s="41" t="s">
        <v>944</v>
      </c>
      <c r="E227" s="42" t="s">
        <v>945</v>
      </c>
      <c r="F227" s="40" t="s">
        <v>866</v>
      </c>
      <c r="G227" s="43" t="s">
        <v>184</v>
      </c>
      <c r="H227" s="57">
        <v>44300</v>
      </c>
      <c r="I227" s="41" t="s">
        <v>946</v>
      </c>
      <c r="J227" s="29" t="s">
        <v>947</v>
      </c>
    </row>
    <row r="228" spans="2:10" ht="64.5" customHeight="1">
      <c r="B228" s="38">
        <v>224</v>
      </c>
      <c r="C228" s="40">
        <v>1588</v>
      </c>
      <c r="D228" s="41" t="s">
        <v>948</v>
      </c>
      <c r="E228" s="42" t="s">
        <v>949</v>
      </c>
      <c r="F228" s="40" t="s">
        <v>271</v>
      </c>
      <c r="G228" s="46" t="s">
        <v>25</v>
      </c>
      <c r="H228" s="57">
        <v>44300</v>
      </c>
      <c r="I228" s="41" t="s">
        <v>950</v>
      </c>
      <c r="J228" s="29" t="s">
        <v>951</v>
      </c>
    </row>
    <row r="229" spans="2:10" ht="42.75">
      <c r="B229" s="38">
        <v>225</v>
      </c>
      <c r="C229" s="40">
        <v>1990</v>
      </c>
      <c r="D229" s="41" t="s">
        <v>952</v>
      </c>
      <c r="E229" s="42" t="s">
        <v>953</v>
      </c>
      <c r="F229" s="40" t="s">
        <v>954</v>
      </c>
      <c r="G229" s="43" t="s">
        <v>18</v>
      </c>
      <c r="H229" s="57">
        <v>44300</v>
      </c>
      <c r="I229" s="41" t="s">
        <v>955</v>
      </c>
      <c r="J229" s="29" t="s">
        <v>956</v>
      </c>
    </row>
    <row r="230" spans="2:10" ht="65.25" customHeight="1">
      <c r="B230" s="38">
        <v>226</v>
      </c>
      <c r="C230" s="40">
        <v>2064</v>
      </c>
      <c r="D230" s="41" t="s">
        <v>957</v>
      </c>
      <c r="E230" s="42" t="s">
        <v>958</v>
      </c>
      <c r="F230" s="40" t="s">
        <v>959</v>
      </c>
      <c r="G230" s="40" t="s">
        <v>341</v>
      </c>
      <c r="H230" s="57">
        <v>44300</v>
      </c>
      <c r="I230" s="41" t="s">
        <v>960</v>
      </c>
      <c r="J230" s="29" t="s">
        <v>961</v>
      </c>
    </row>
    <row r="231" spans="2:10" ht="84" customHeight="1">
      <c r="B231" s="38">
        <v>227</v>
      </c>
      <c r="C231" s="50">
        <v>1960</v>
      </c>
      <c r="D231" s="51" t="s">
        <v>962</v>
      </c>
      <c r="E231" s="52" t="s">
        <v>963</v>
      </c>
      <c r="F231" s="50" t="s">
        <v>257</v>
      </c>
      <c r="G231" s="46" t="s">
        <v>25</v>
      </c>
      <c r="H231" s="57">
        <v>44300</v>
      </c>
      <c r="I231" s="41" t="s">
        <v>964</v>
      </c>
      <c r="J231" s="29" t="s">
        <v>965</v>
      </c>
    </row>
    <row r="232" spans="2:10" ht="52.5" customHeight="1">
      <c r="B232" s="38">
        <v>228</v>
      </c>
      <c r="C232" s="40">
        <v>2070</v>
      </c>
      <c r="D232" s="51" t="s">
        <v>966</v>
      </c>
      <c r="E232" s="42" t="s">
        <v>967</v>
      </c>
      <c r="F232" s="40" t="s">
        <v>455</v>
      </c>
      <c r="G232" s="40" t="s">
        <v>341</v>
      </c>
      <c r="H232" s="57">
        <v>44300</v>
      </c>
      <c r="I232" s="41" t="s">
        <v>968</v>
      </c>
      <c r="J232" s="29" t="s">
        <v>969</v>
      </c>
    </row>
    <row r="233" spans="2:10" ht="60" customHeight="1">
      <c r="B233" s="38">
        <v>229</v>
      </c>
      <c r="C233" s="40">
        <v>2253</v>
      </c>
      <c r="D233" s="51" t="s">
        <v>970</v>
      </c>
      <c r="E233" s="42" t="s">
        <v>971</v>
      </c>
      <c r="F233" s="40" t="s">
        <v>257</v>
      </c>
      <c r="G233" s="46" t="s">
        <v>25</v>
      </c>
      <c r="H233" s="57">
        <v>44300</v>
      </c>
      <c r="I233" s="41" t="s">
        <v>972</v>
      </c>
      <c r="J233" s="29" t="s">
        <v>973</v>
      </c>
    </row>
    <row r="234" spans="2:10" ht="42.75">
      <c r="B234" s="38">
        <v>230</v>
      </c>
      <c r="C234" s="50">
        <v>459</v>
      </c>
      <c r="D234" s="51" t="s">
        <v>974</v>
      </c>
      <c r="E234" s="52" t="s">
        <v>975</v>
      </c>
      <c r="F234" s="50" t="s">
        <v>336</v>
      </c>
      <c r="G234" s="50" t="s">
        <v>336</v>
      </c>
      <c r="H234" s="57">
        <v>44300</v>
      </c>
      <c r="I234" s="41" t="s">
        <v>976</v>
      </c>
      <c r="J234" s="29" t="s">
        <v>977</v>
      </c>
    </row>
    <row r="235" spans="2:10" ht="55.5" customHeight="1">
      <c r="B235" s="38">
        <v>231</v>
      </c>
      <c r="C235" s="46">
        <v>1282</v>
      </c>
      <c r="D235" s="44" t="s">
        <v>978</v>
      </c>
      <c r="E235" s="48" t="s">
        <v>979</v>
      </c>
      <c r="F235" s="44" t="s">
        <v>773</v>
      </c>
      <c r="G235" s="40" t="s">
        <v>325</v>
      </c>
      <c r="H235" s="57">
        <v>44307</v>
      </c>
      <c r="I235" s="41" t="s">
        <v>980</v>
      </c>
      <c r="J235" s="29" t="s">
        <v>981</v>
      </c>
    </row>
    <row r="236" spans="2:10" ht="71.25" customHeight="1">
      <c r="B236" s="38">
        <v>232</v>
      </c>
      <c r="C236" s="46">
        <v>1644</v>
      </c>
      <c r="D236" s="44" t="s">
        <v>982</v>
      </c>
      <c r="E236" s="52" t="s">
        <v>983</v>
      </c>
      <c r="F236" s="46" t="s">
        <v>184</v>
      </c>
      <c r="G236" s="46" t="s">
        <v>184</v>
      </c>
      <c r="H236" s="57">
        <v>44307</v>
      </c>
      <c r="I236" s="41" t="s">
        <v>984</v>
      </c>
      <c r="J236" s="29" t="s">
        <v>985</v>
      </c>
    </row>
    <row r="237" spans="2:10" ht="57">
      <c r="B237" s="38">
        <v>233</v>
      </c>
      <c r="C237" s="46">
        <v>996</v>
      </c>
      <c r="D237" s="44" t="s">
        <v>986</v>
      </c>
      <c r="E237" s="52" t="s">
        <v>987</v>
      </c>
      <c r="F237" s="46" t="s">
        <v>455</v>
      </c>
      <c r="G237" s="40" t="s">
        <v>341</v>
      </c>
      <c r="H237" s="57">
        <v>44307</v>
      </c>
      <c r="I237" s="41" t="s">
        <v>988</v>
      </c>
      <c r="J237" s="29" t="s">
        <v>989</v>
      </c>
    </row>
    <row r="238" spans="2:10" ht="57">
      <c r="B238" s="38">
        <v>234</v>
      </c>
      <c r="C238" s="46">
        <v>258</v>
      </c>
      <c r="D238" s="44" t="s">
        <v>990</v>
      </c>
      <c r="E238" s="52" t="s">
        <v>991</v>
      </c>
      <c r="F238" s="46" t="s">
        <v>340</v>
      </c>
      <c r="G238" s="40" t="s">
        <v>341</v>
      </c>
      <c r="H238" s="57">
        <v>44307</v>
      </c>
      <c r="I238" s="41" t="s">
        <v>946</v>
      </c>
      <c r="J238" s="29" t="s">
        <v>992</v>
      </c>
    </row>
    <row r="239" spans="2:10" ht="63.75" customHeight="1">
      <c r="B239" s="38">
        <v>235</v>
      </c>
      <c r="C239" s="46">
        <v>1443</v>
      </c>
      <c r="D239" s="44" t="s">
        <v>993</v>
      </c>
      <c r="E239" s="52" t="s">
        <v>994</v>
      </c>
      <c r="F239" s="46" t="s">
        <v>205</v>
      </c>
      <c r="G239" s="46" t="s">
        <v>184</v>
      </c>
      <c r="H239" s="57">
        <v>44307</v>
      </c>
      <c r="I239" s="41" t="s">
        <v>984</v>
      </c>
      <c r="J239" s="29" t="s">
        <v>995</v>
      </c>
    </row>
    <row r="240" spans="2:10" ht="57" customHeight="1">
      <c r="B240" s="38">
        <v>236</v>
      </c>
      <c r="C240" s="46">
        <v>2121</v>
      </c>
      <c r="D240" s="44" t="s">
        <v>996</v>
      </c>
      <c r="E240" s="52" t="s">
        <v>997</v>
      </c>
      <c r="F240" s="46" t="s">
        <v>937</v>
      </c>
      <c r="G240" s="46" t="s">
        <v>184</v>
      </c>
      <c r="H240" s="57">
        <v>44307</v>
      </c>
      <c r="I240" s="41" t="s">
        <v>984</v>
      </c>
      <c r="J240" s="29" t="s">
        <v>998</v>
      </c>
    </row>
    <row r="241" spans="2:10" ht="71.25">
      <c r="B241" s="38">
        <v>237</v>
      </c>
      <c r="C241" s="46">
        <v>2062</v>
      </c>
      <c r="D241" s="44" t="s">
        <v>999</v>
      </c>
      <c r="E241" s="52" t="s">
        <v>1000</v>
      </c>
      <c r="F241" s="46" t="s">
        <v>413</v>
      </c>
      <c r="G241" s="40" t="s">
        <v>13</v>
      </c>
      <c r="H241" s="57">
        <v>44307</v>
      </c>
      <c r="I241" s="41" t="s">
        <v>1001</v>
      </c>
      <c r="J241" s="29" t="s">
        <v>1002</v>
      </c>
    </row>
    <row r="242" spans="2:10" ht="54.75" customHeight="1">
      <c r="B242" s="38">
        <v>238</v>
      </c>
      <c r="C242" s="46">
        <v>462</v>
      </c>
      <c r="D242" s="44" t="s">
        <v>1003</v>
      </c>
      <c r="E242" s="52" t="s">
        <v>1004</v>
      </c>
      <c r="F242" s="46" t="s">
        <v>184</v>
      </c>
      <c r="G242" s="46" t="s">
        <v>184</v>
      </c>
      <c r="H242" s="57">
        <v>44307</v>
      </c>
      <c r="I242" s="41" t="s">
        <v>113</v>
      </c>
      <c r="J242" s="29" t="s">
        <v>1005</v>
      </c>
    </row>
    <row r="243" spans="2:10" ht="57">
      <c r="B243" s="38">
        <v>239</v>
      </c>
      <c r="C243" s="46">
        <v>1547</v>
      </c>
      <c r="D243" s="44" t="s">
        <v>1006</v>
      </c>
      <c r="E243" s="52" t="s">
        <v>1007</v>
      </c>
      <c r="F243" s="46" t="s">
        <v>13</v>
      </c>
      <c r="G243" s="40" t="s">
        <v>13</v>
      </c>
      <c r="H243" s="57">
        <v>44307</v>
      </c>
      <c r="I243" s="41" t="s">
        <v>1008</v>
      </c>
      <c r="J243" s="29" t="s">
        <v>1009</v>
      </c>
    </row>
    <row r="244" spans="2:10" ht="71.25">
      <c r="B244" s="38">
        <v>240</v>
      </c>
      <c r="C244" s="46">
        <v>2129</v>
      </c>
      <c r="D244" s="44" t="s">
        <v>1010</v>
      </c>
      <c r="E244" s="52" t="str">
        <f>UPPER("Avenida Central y Primera calle poniente número setenta y dos")</f>
        <v>AVENIDA CENTRAL Y PRIMERA CALLE PONIENTE NÚMERO SETENTA Y DOS</v>
      </c>
      <c r="F244" s="46" t="s">
        <v>1011</v>
      </c>
      <c r="G244" s="40" t="s">
        <v>13</v>
      </c>
      <c r="H244" s="57">
        <v>44307</v>
      </c>
      <c r="I244" s="41" t="s">
        <v>1012</v>
      </c>
      <c r="J244" s="29" t="s">
        <v>1013</v>
      </c>
    </row>
    <row r="245" spans="2:10" ht="71.25">
      <c r="B245" s="38">
        <v>241</v>
      </c>
      <c r="C245" s="46">
        <v>2291</v>
      </c>
      <c r="D245" s="44" t="s">
        <v>1014</v>
      </c>
      <c r="E245" s="52" t="str">
        <f>UPPER("25 calle poniente, entre sexta y octava avenida sur")</f>
        <v>25 CALLE PONIENTE, ENTRE SEXTA Y OCTAVA AVENIDA SUR</v>
      </c>
      <c r="F245" s="46" t="s">
        <v>277</v>
      </c>
      <c r="G245" s="46" t="s">
        <v>277</v>
      </c>
      <c r="H245" s="57">
        <v>44307</v>
      </c>
      <c r="I245" s="41" t="s">
        <v>1015</v>
      </c>
      <c r="J245" s="29" t="s">
        <v>145</v>
      </c>
    </row>
    <row r="246" spans="2:10" ht="42.75">
      <c r="B246" s="38">
        <v>242</v>
      </c>
      <c r="C246" s="46">
        <v>1478</v>
      </c>
      <c r="D246" s="44" t="s">
        <v>1016</v>
      </c>
      <c r="E246" s="52" t="s">
        <v>1017</v>
      </c>
      <c r="F246" s="46" t="s">
        <v>267</v>
      </c>
      <c r="G246" s="46" t="s">
        <v>25</v>
      </c>
      <c r="H246" s="57">
        <v>44307</v>
      </c>
      <c r="I246" s="41" t="s">
        <v>1018</v>
      </c>
      <c r="J246" s="29" t="s">
        <v>1019</v>
      </c>
    </row>
    <row r="247" spans="2:10" ht="71.25">
      <c r="B247" s="38">
        <v>243</v>
      </c>
      <c r="C247" s="46">
        <v>1674</v>
      </c>
      <c r="D247" s="44" t="s">
        <v>1020</v>
      </c>
      <c r="E247" s="52" t="s">
        <v>1021</v>
      </c>
      <c r="F247" s="46" t="s">
        <v>13</v>
      </c>
      <c r="G247" s="40" t="s">
        <v>13</v>
      </c>
      <c r="H247" s="57">
        <v>44307</v>
      </c>
      <c r="I247" s="41" t="s">
        <v>1022</v>
      </c>
      <c r="J247" s="29" t="s">
        <v>1023</v>
      </c>
    </row>
    <row r="248" spans="2:10" ht="62.25" customHeight="1">
      <c r="B248" s="38">
        <v>244</v>
      </c>
      <c r="C248" s="46">
        <v>931</v>
      </c>
      <c r="D248" s="44" t="s">
        <v>1024</v>
      </c>
      <c r="E248" s="52" t="s">
        <v>1025</v>
      </c>
      <c r="F248" s="46" t="s">
        <v>184</v>
      </c>
      <c r="G248" s="46" t="s">
        <v>184</v>
      </c>
      <c r="H248" s="57">
        <v>44307</v>
      </c>
      <c r="I248" s="44" t="s">
        <v>1026</v>
      </c>
      <c r="J248" s="29" t="s">
        <v>1027</v>
      </c>
    </row>
    <row r="249" spans="2:10" ht="57.75" customHeight="1">
      <c r="B249" s="38">
        <v>245</v>
      </c>
      <c r="C249" s="46">
        <v>1873</v>
      </c>
      <c r="D249" s="44" t="s">
        <v>1028</v>
      </c>
      <c r="E249" s="52" t="s">
        <v>1029</v>
      </c>
      <c r="F249" s="46" t="s">
        <v>184</v>
      </c>
      <c r="G249" s="46" t="s">
        <v>184</v>
      </c>
      <c r="H249" s="57">
        <v>44307</v>
      </c>
      <c r="I249" s="41" t="s">
        <v>1030</v>
      </c>
      <c r="J249" s="29" t="s">
        <v>1031</v>
      </c>
    </row>
    <row r="250" spans="2:10" ht="58.5" customHeight="1">
      <c r="B250" s="38">
        <v>246</v>
      </c>
      <c r="C250" s="46">
        <v>1027</v>
      </c>
      <c r="D250" s="44" t="s">
        <v>1032</v>
      </c>
      <c r="E250" s="52" t="s">
        <v>1033</v>
      </c>
      <c r="F250" s="46" t="s">
        <v>257</v>
      </c>
      <c r="G250" s="46" t="s">
        <v>25</v>
      </c>
      <c r="H250" s="57">
        <v>44307</v>
      </c>
      <c r="I250" s="41" t="s">
        <v>1034</v>
      </c>
      <c r="J250" s="29" t="s">
        <v>1035</v>
      </c>
    </row>
    <row r="251" spans="2:10" ht="56.25" customHeight="1">
      <c r="B251" s="38">
        <v>247</v>
      </c>
      <c r="C251" s="46">
        <v>836</v>
      </c>
      <c r="D251" s="44" t="s">
        <v>1036</v>
      </c>
      <c r="E251" s="52" t="s">
        <v>1037</v>
      </c>
      <c r="F251" s="46" t="s">
        <v>184</v>
      </c>
      <c r="G251" s="46" t="s">
        <v>184</v>
      </c>
      <c r="H251" s="57">
        <v>44307</v>
      </c>
      <c r="I251" s="41" t="s">
        <v>1038</v>
      </c>
      <c r="J251" s="29" t="s">
        <v>1039</v>
      </c>
    </row>
    <row r="252" spans="2:10" ht="57">
      <c r="B252" s="38">
        <v>248</v>
      </c>
      <c r="C252" s="46">
        <v>2004</v>
      </c>
      <c r="D252" s="44" t="s">
        <v>1040</v>
      </c>
      <c r="E252" s="52" t="s">
        <v>1041</v>
      </c>
      <c r="F252" s="46" t="s">
        <v>1042</v>
      </c>
      <c r="G252" s="46" t="s">
        <v>184</v>
      </c>
      <c r="H252" s="57">
        <v>44307</v>
      </c>
      <c r="I252" s="41" t="s">
        <v>1043</v>
      </c>
      <c r="J252" s="29" t="s">
        <v>1044</v>
      </c>
    </row>
    <row r="253" spans="2:10" ht="114">
      <c r="B253" s="38">
        <v>249</v>
      </c>
      <c r="C253" s="46">
        <v>2167</v>
      </c>
      <c r="D253" s="44" t="s">
        <v>1045</v>
      </c>
      <c r="E253" s="52" t="s">
        <v>1046</v>
      </c>
      <c r="F253" s="46" t="s">
        <v>527</v>
      </c>
      <c r="G253" s="46" t="s">
        <v>172</v>
      </c>
      <c r="H253" s="57">
        <v>44307</v>
      </c>
      <c r="I253" s="41" t="s">
        <v>808</v>
      </c>
      <c r="J253" s="29" t="s">
        <v>1047</v>
      </c>
    </row>
    <row r="254" spans="2:10" ht="90.75" customHeight="1">
      <c r="B254" s="38">
        <v>250</v>
      </c>
      <c r="C254" s="46">
        <v>49</v>
      </c>
      <c r="D254" s="44" t="s">
        <v>1048</v>
      </c>
      <c r="E254" s="52" t="s">
        <v>1049</v>
      </c>
      <c r="F254" s="46" t="s">
        <v>13</v>
      </c>
      <c r="G254" s="40" t="s">
        <v>13</v>
      </c>
      <c r="H254" s="57">
        <v>44307</v>
      </c>
      <c r="I254" s="41" t="s">
        <v>1050</v>
      </c>
      <c r="J254" s="29" t="s">
        <v>1051</v>
      </c>
    </row>
    <row r="255" spans="2:10" ht="63" customHeight="1">
      <c r="B255" s="38">
        <v>251</v>
      </c>
      <c r="C255" s="46">
        <v>2149</v>
      </c>
      <c r="D255" s="44" t="s">
        <v>1052</v>
      </c>
      <c r="E255" s="52" t="s">
        <v>1053</v>
      </c>
      <c r="F255" s="46" t="s">
        <v>51</v>
      </c>
      <c r="G255" s="46" t="s">
        <v>172</v>
      </c>
      <c r="H255" s="57">
        <v>44307</v>
      </c>
      <c r="I255" s="41" t="s">
        <v>808</v>
      </c>
      <c r="J255" s="29" t="s">
        <v>1054</v>
      </c>
    </row>
    <row r="256" spans="2:10" ht="60" customHeight="1">
      <c r="B256" s="38">
        <v>252</v>
      </c>
      <c r="C256" s="46">
        <v>447</v>
      </c>
      <c r="D256" s="44" t="s">
        <v>1055</v>
      </c>
      <c r="E256" s="52" t="s">
        <v>1056</v>
      </c>
      <c r="F256" s="46" t="s">
        <v>13</v>
      </c>
      <c r="G256" s="40" t="s">
        <v>13</v>
      </c>
      <c r="H256" s="57">
        <v>44307</v>
      </c>
      <c r="I256" s="44" t="s">
        <v>1057</v>
      </c>
      <c r="J256" s="29" t="s">
        <v>1058</v>
      </c>
    </row>
    <row r="257" spans="2:10" ht="51.75" customHeight="1">
      <c r="B257" s="38">
        <v>253</v>
      </c>
      <c r="C257" s="50">
        <v>1583</v>
      </c>
      <c r="D257" s="51" t="s">
        <v>1059</v>
      </c>
      <c r="E257" s="52" t="s">
        <v>1060</v>
      </c>
      <c r="F257" s="50" t="s">
        <v>1061</v>
      </c>
      <c r="G257" s="50" t="s">
        <v>184</v>
      </c>
      <c r="H257" s="57">
        <v>44307</v>
      </c>
      <c r="I257" s="41" t="s">
        <v>1062</v>
      </c>
      <c r="J257" s="29" t="s">
        <v>1063</v>
      </c>
    </row>
    <row r="258" spans="2:10" ht="73.5" customHeight="1">
      <c r="B258" s="38">
        <v>254</v>
      </c>
      <c r="C258" s="50">
        <v>1638</v>
      </c>
      <c r="D258" s="51" t="s">
        <v>1064</v>
      </c>
      <c r="E258" s="52" t="s">
        <v>1065</v>
      </c>
      <c r="F258" s="50" t="s">
        <v>812</v>
      </c>
      <c r="G258" s="40" t="s">
        <v>13</v>
      </c>
      <c r="H258" s="57">
        <v>44314</v>
      </c>
      <c r="I258" s="41" t="s">
        <v>1066</v>
      </c>
      <c r="J258" s="29" t="s">
        <v>1067</v>
      </c>
    </row>
    <row r="259" spans="2:10" ht="42.75">
      <c r="B259" s="38">
        <v>255</v>
      </c>
      <c r="C259" s="50">
        <v>1826</v>
      </c>
      <c r="D259" s="51" t="s">
        <v>1068</v>
      </c>
      <c r="E259" s="52" t="s">
        <v>1069</v>
      </c>
      <c r="F259" s="50" t="s">
        <v>277</v>
      </c>
      <c r="G259" s="50" t="s">
        <v>277</v>
      </c>
      <c r="H259" s="57">
        <v>44314</v>
      </c>
      <c r="I259" s="41" t="s">
        <v>1070</v>
      </c>
      <c r="J259" s="29" t="s">
        <v>1071</v>
      </c>
    </row>
    <row r="260" spans="2:10" ht="42.75">
      <c r="B260" s="38">
        <v>256</v>
      </c>
      <c r="C260" s="50">
        <v>1685</v>
      </c>
      <c r="D260" s="51" t="s">
        <v>1072</v>
      </c>
      <c r="E260" s="52" t="s">
        <v>1073</v>
      </c>
      <c r="F260" s="50" t="s">
        <v>30</v>
      </c>
      <c r="G260" s="50" t="s">
        <v>30</v>
      </c>
      <c r="H260" s="57">
        <v>44314</v>
      </c>
      <c r="I260" s="41" t="s">
        <v>1074</v>
      </c>
      <c r="J260" s="29" t="s">
        <v>1075</v>
      </c>
    </row>
    <row r="261" spans="2:10" ht="54" customHeight="1">
      <c r="B261" s="38">
        <v>257</v>
      </c>
      <c r="C261" s="46">
        <v>1457</v>
      </c>
      <c r="D261" s="44" t="s">
        <v>1076</v>
      </c>
      <c r="E261" s="52" t="s">
        <v>1077</v>
      </c>
      <c r="F261" s="46" t="s">
        <v>13</v>
      </c>
      <c r="G261" s="40" t="s">
        <v>13</v>
      </c>
      <c r="H261" s="57">
        <v>44314</v>
      </c>
      <c r="I261" s="41" t="s">
        <v>272</v>
      </c>
      <c r="J261" s="29" t="s">
        <v>1078</v>
      </c>
    </row>
    <row r="262" spans="2:10" ht="51" customHeight="1">
      <c r="B262" s="38">
        <v>258</v>
      </c>
      <c r="C262" s="46">
        <v>925</v>
      </c>
      <c r="D262" s="44" t="s">
        <v>1079</v>
      </c>
      <c r="E262" s="52" t="s">
        <v>1080</v>
      </c>
      <c r="F262" s="46" t="s">
        <v>340</v>
      </c>
      <c r="G262" s="40" t="s">
        <v>341</v>
      </c>
      <c r="H262" s="57">
        <v>44314</v>
      </c>
      <c r="I262" s="41" t="s">
        <v>1081</v>
      </c>
      <c r="J262" s="29" t="s">
        <v>1082</v>
      </c>
    </row>
    <row r="263" spans="2:10" ht="42.75">
      <c r="B263" s="38">
        <v>259</v>
      </c>
      <c r="C263" s="46">
        <v>847</v>
      </c>
      <c r="D263" s="44" t="s">
        <v>1083</v>
      </c>
      <c r="E263" s="52" t="s">
        <v>1084</v>
      </c>
      <c r="F263" s="46" t="s">
        <v>271</v>
      </c>
      <c r="G263" s="46" t="s">
        <v>25</v>
      </c>
      <c r="H263" s="57">
        <v>44314</v>
      </c>
      <c r="I263" s="41" t="s">
        <v>451</v>
      </c>
      <c r="J263" s="29" t="s">
        <v>1085</v>
      </c>
    </row>
    <row r="264" spans="2:10" ht="71.25">
      <c r="B264" s="38">
        <v>260</v>
      </c>
      <c r="C264" s="46">
        <v>2249</v>
      </c>
      <c r="D264" s="44" t="s">
        <v>1086</v>
      </c>
      <c r="E264" s="52" t="s">
        <v>1087</v>
      </c>
      <c r="F264" s="46" t="s">
        <v>760</v>
      </c>
      <c r="G264" s="46" t="s">
        <v>172</v>
      </c>
      <c r="H264" s="57">
        <v>44314</v>
      </c>
      <c r="I264" s="41" t="s">
        <v>1088</v>
      </c>
      <c r="J264" s="29" t="s">
        <v>145</v>
      </c>
    </row>
    <row r="265" spans="2:10" ht="55.5" customHeight="1">
      <c r="B265" s="38">
        <v>261</v>
      </c>
      <c r="C265" s="46">
        <v>1593</v>
      </c>
      <c r="D265" s="44" t="s">
        <v>1089</v>
      </c>
      <c r="E265" s="52" t="s">
        <v>1090</v>
      </c>
      <c r="F265" s="46" t="s">
        <v>336</v>
      </c>
      <c r="G265" s="46" t="s">
        <v>376</v>
      </c>
      <c r="H265" s="57">
        <v>44314</v>
      </c>
      <c r="I265" s="41" t="s">
        <v>272</v>
      </c>
      <c r="J265" s="29" t="s">
        <v>1091</v>
      </c>
    </row>
    <row r="266" spans="2:10" ht="71.25">
      <c r="B266" s="38">
        <v>262</v>
      </c>
      <c r="C266" s="46">
        <v>2106</v>
      </c>
      <c r="D266" s="44" t="s">
        <v>1092</v>
      </c>
      <c r="E266" s="52" t="s">
        <v>1093</v>
      </c>
      <c r="F266" s="46" t="s">
        <v>13</v>
      </c>
      <c r="G266" s="40" t="s">
        <v>13</v>
      </c>
      <c r="H266" s="57">
        <v>44314</v>
      </c>
      <c r="I266" s="41" t="s">
        <v>1094</v>
      </c>
      <c r="J266" s="29" t="s">
        <v>1095</v>
      </c>
    </row>
    <row r="267" spans="2:10" ht="57">
      <c r="B267" s="38">
        <v>263</v>
      </c>
      <c r="C267" s="46">
        <v>1192</v>
      </c>
      <c r="D267" s="44" t="s">
        <v>1096</v>
      </c>
      <c r="E267" s="52" t="s">
        <v>1097</v>
      </c>
      <c r="F267" s="46" t="s">
        <v>1098</v>
      </c>
      <c r="G267" s="46" t="s">
        <v>25</v>
      </c>
      <c r="H267" s="57">
        <v>44314</v>
      </c>
      <c r="I267" s="41" t="s">
        <v>272</v>
      </c>
      <c r="J267" s="29" t="s">
        <v>1099</v>
      </c>
    </row>
    <row r="268" spans="2:10" ht="57">
      <c r="B268" s="38">
        <v>264</v>
      </c>
      <c r="C268" s="46">
        <v>2308</v>
      </c>
      <c r="D268" s="44" t="s">
        <v>1100</v>
      </c>
      <c r="E268" s="52" t="s">
        <v>1101</v>
      </c>
      <c r="F268" s="46" t="s">
        <v>596</v>
      </c>
      <c r="G268" s="46" t="s">
        <v>883</v>
      </c>
      <c r="H268" s="57">
        <v>44314</v>
      </c>
      <c r="I268" s="41" t="s">
        <v>1102</v>
      </c>
      <c r="J268" s="29" t="s">
        <v>1103</v>
      </c>
    </row>
    <row r="269" spans="2:10" ht="28.5">
      <c r="B269" s="38">
        <v>265</v>
      </c>
      <c r="C269" s="46">
        <v>1851</v>
      </c>
      <c r="D269" s="44" t="s">
        <v>1104</v>
      </c>
      <c r="E269" s="52" t="s">
        <v>1105</v>
      </c>
      <c r="F269" s="46" t="s">
        <v>51</v>
      </c>
      <c r="G269" s="46" t="s">
        <v>172</v>
      </c>
      <c r="H269" s="57">
        <v>44314</v>
      </c>
      <c r="I269" s="41" t="s">
        <v>113</v>
      </c>
      <c r="J269" s="29" t="s">
        <v>1106</v>
      </c>
    </row>
    <row r="270" spans="2:10" ht="42.75">
      <c r="B270" s="38">
        <v>266</v>
      </c>
      <c r="C270" s="46">
        <v>1808</v>
      </c>
      <c r="D270" s="44" t="s">
        <v>1107</v>
      </c>
      <c r="E270" s="52" t="s">
        <v>1108</v>
      </c>
      <c r="F270" s="46" t="s">
        <v>13</v>
      </c>
      <c r="G270" s="40" t="s">
        <v>13</v>
      </c>
      <c r="H270" s="57">
        <v>44314</v>
      </c>
      <c r="I270" s="41" t="s">
        <v>1109</v>
      </c>
      <c r="J270" s="29" t="s">
        <v>1110</v>
      </c>
    </row>
    <row r="271" spans="2:10" ht="58.5" customHeight="1">
      <c r="B271" s="38">
        <v>267</v>
      </c>
      <c r="C271" s="46">
        <v>1570</v>
      </c>
      <c r="D271" s="44" t="s">
        <v>1111</v>
      </c>
      <c r="E271" s="52" t="s">
        <v>1112</v>
      </c>
      <c r="F271" s="46" t="s">
        <v>678</v>
      </c>
      <c r="G271" s="46" t="s">
        <v>18</v>
      </c>
      <c r="H271" s="57">
        <v>44314</v>
      </c>
      <c r="I271" s="41" t="s">
        <v>1113</v>
      </c>
      <c r="J271" s="29" t="s">
        <v>1114</v>
      </c>
    </row>
    <row r="272" spans="2:10" ht="57">
      <c r="B272" s="38">
        <v>268</v>
      </c>
      <c r="C272" s="46">
        <v>1861</v>
      </c>
      <c r="D272" s="44" t="s">
        <v>1115</v>
      </c>
      <c r="E272" s="52" t="s">
        <v>1116</v>
      </c>
      <c r="F272" s="46" t="s">
        <v>319</v>
      </c>
      <c r="G272" s="46" t="s">
        <v>62</v>
      </c>
      <c r="H272" s="57">
        <v>44314</v>
      </c>
      <c r="I272" s="41" t="s">
        <v>1117</v>
      </c>
      <c r="J272" s="29" t="s">
        <v>1118</v>
      </c>
    </row>
    <row r="273" spans="2:10" ht="28.5">
      <c r="B273" s="38">
        <v>269</v>
      </c>
      <c r="C273" s="46">
        <v>702</v>
      </c>
      <c r="D273" s="44" t="s">
        <v>1119</v>
      </c>
      <c r="E273" s="52" t="s">
        <v>1120</v>
      </c>
      <c r="F273" s="46" t="s">
        <v>163</v>
      </c>
      <c r="G273" s="46" t="s">
        <v>52</v>
      </c>
      <c r="H273" s="57">
        <v>44314</v>
      </c>
      <c r="I273" s="41" t="s">
        <v>1121</v>
      </c>
      <c r="J273" s="29" t="s">
        <v>1122</v>
      </c>
    </row>
    <row r="274" spans="2:10" ht="71.25">
      <c r="B274" s="38">
        <v>270</v>
      </c>
      <c r="C274" s="46">
        <v>1226</v>
      </c>
      <c r="D274" s="44" t="s">
        <v>1123</v>
      </c>
      <c r="E274" s="52" t="s">
        <v>1124</v>
      </c>
      <c r="F274" s="46" t="s">
        <v>335</v>
      </c>
      <c r="G274" s="46" t="s">
        <v>336</v>
      </c>
      <c r="H274" s="57">
        <v>44314</v>
      </c>
      <c r="I274" s="41" t="s">
        <v>37</v>
      </c>
      <c r="J274" s="29" t="s">
        <v>58</v>
      </c>
    </row>
    <row r="275" spans="2:10" ht="71.25">
      <c r="B275" s="38">
        <v>271</v>
      </c>
      <c r="C275" s="46">
        <v>1759</v>
      </c>
      <c r="D275" s="44" t="s">
        <v>1125</v>
      </c>
      <c r="E275" s="52" t="s">
        <v>1126</v>
      </c>
      <c r="F275" s="46" t="s">
        <v>143</v>
      </c>
      <c r="G275" s="46" t="s">
        <v>52</v>
      </c>
      <c r="H275" s="57">
        <v>44314</v>
      </c>
      <c r="I275" s="41" t="s">
        <v>1127</v>
      </c>
      <c r="J275" s="29" t="s">
        <v>1128</v>
      </c>
    </row>
    <row r="276" spans="2:10" ht="42.75">
      <c r="B276" s="38">
        <v>272</v>
      </c>
      <c r="C276" s="38">
        <v>2298</v>
      </c>
      <c r="D276" s="41" t="s">
        <v>1129</v>
      </c>
      <c r="E276" s="42" t="s">
        <v>1130</v>
      </c>
      <c r="F276" s="40" t="s">
        <v>267</v>
      </c>
      <c r="G276" s="46" t="s">
        <v>25</v>
      </c>
      <c r="H276" s="57">
        <v>44321</v>
      </c>
      <c r="I276" s="41" t="s">
        <v>113</v>
      </c>
      <c r="J276" s="29" t="s">
        <v>1131</v>
      </c>
    </row>
    <row r="277" spans="2:10" ht="42.75">
      <c r="B277" s="38">
        <v>273</v>
      </c>
      <c r="C277" s="38">
        <v>1828</v>
      </c>
      <c r="D277" s="41" t="s">
        <v>1132</v>
      </c>
      <c r="E277" s="42" t="s">
        <v>1133</v>
      </c>
      <c r="F277" s="40" t="s">
        <v>143</v>
      </c>
      <c r="G277" s="40" t="s">
        <v>172</v>
      </c>
      <c r="H277" s="57">
        <v>44321</v>
      </c>
      <c r="I277" s="44" t="s">
        <v>1134</v>
      </c>
      <c r="J277" s="30" t="s">
        <v>1135</v>
      </c>
    </row>
    <row r="278" spans="2:10" ht="57">
      <c r="B278" s="38">
        <v>274</v>
      </c>
      <c r="C278" s="38">
        <v>2069</v>
      </c>
      <c r="D278" s="41" t="s">
        <v>1136</v>
      </c>
      <c r="E278" s="42" t="s">
        <v>1137</v>
      </c>
      <c r="F278" s="40" t="s">
        <v>1138</v>
      </c>
      <c r="G278" s="40" t="s">
        <v>184</v>
      </c>
      <c r="H278" s="57">
        <v>44321</v>
      </c>
      <c r="I278" s="41" t="s">
        <v>1139</v>
      </c>
      <c r="J278" s="29" t="s">
        <v>1140</v>
      </c>
    </row>
    <row r="279" spans="2:10" ht="28.5">
      <c r="B279" s="38">
        <v>275</v>
      </c>
      <c r="C279" s="38">
        <v>1011</v>
      </c>
      <c r="D279" s="41" t="s">
        <v>1141</v>
      </c>
      <c r="E279" s="42" t="s">
        <v>1142</v>
      </c>
      <c r="F279" s="40" t="s">
        <v>71</v>
      </c>
      <c r="G279" s="40" t="s">
        <v>70</v>
      </c>
      <c r="H279" s="57">
        <v>44321</v>
      </c>
      <c r="I279" s="41" t="s">
        <v>113</v>
      </c>
      <c r="J279" s="29" t="s">
        <v>1143</v>
      </c>
    </row>
    <row r="280" spans="2:10" ht="42.75">
      <c r="B280" s="38">
        <v>276</v>
      </c>
      <c r="C280" s="38">
        <v>970</v>
      </c>
      <c r="D280" s="41" t="s">
        <v>1144</v>
      </c>
      <c r="E280" s="42" t="s">
        <v>1145</v>
      </c>
      <c r="F280" s="40" t="s">
        <v>1146</v>
      </c>
      <c r="G280" s="40" t="s">
        <v>30</v>
      </c>
      <c r="H280" s="57">
        <v>44321</v>
      </c>
      <c r="I280" s="41" t="s">
        <v>1147</v>
      </c>
      <c r="J280" s="29" t="s">
        <v>1148</v>
      </c>
    </row>
    <row r="281" spans="2:10" ht="57">
      <c r="B281" s="38">
        <v>277</v>
      </c>
      <c r="C281" s="38">
        <v>817</v>
      </c>
      <c r="D281" s="41" t="s">
        <v>1149</v>
      </c>
      <c r="E281" s="42" t="s">
        <v>1150</v>
      </c>
      <c r="F281" s="40" t="s">
        <v>13</v>
      </c>
      <c r="G281" s="40" t="s">
        <v>13</v>
      </c>
      <c r="H281" s="57">
        <v>44321</v>
      </c>
      <c r="I281" s="41" t="s">
        <v>185</v>
      </c>
      <c r="J281" s="29" t="s">
        <v>1151</v>
      </c>
    </row>
    <row r="282" spans="2:10" ht="42.75">
      <c r="B282" s="38">
        <v>278</v>
      </c>
      <c r="C282" s="38">
        <v>1555</v>
      </c>
      <c r="D282" s="41" t="s">
        <v>1152</v>
      </c>
      <c r="E282" s="42" t="s">
        <v>1153</v>
      </c>
      <c r="F282" s="40" t="s">
        <v>184</v>
      </c>
      <c r="G282" s="40" t="s">
        <v>184</v>
      </c>
      <c r="H282" s="57">
        <v>44321</v>
      </c>
      <c r="I282" s="41" t="s">
        <v>1154</v>
      </c>
      <c r="J282" s="29" t="s">
        <v>1155</v>
      </c>
    </row>
    <row r="283" spans="2:10" ht="120.75" customHeight="1">
      <c r="B283" s="38">
        <v>279</v>
      </c>
      <c r="C283" s="38">
        <v>1713</v>
      </c>
      <c r="D283" s="41" t="s">
        <v>1156</v>
      </c>
      <c r="E283" s="42" t="s">
        <v>1157</v>
      </c>
      <c r="F283" s="40" t="s">
        <v>340</v>
      </c>
      <c r="G283" s="40" t="s">
        <v>341</v>
      </c>
      <c r="H283" s="57">
        <v>44321</v>
      </c>
      <c r="I283" s="44" t="s">
        <v>1158</v>
      </c>
      <c r="J283" s="30" t="s">
        <v>1159</v>
      </c>
    </row>
    <row r="284" spans="2:10" ht="57">
      <c r="B284" s="38">
        <v>280</v>
      </c>
      <c r="C284" s="38">
        <v>2010</v>
      </c>
      <c r="D284" s="41" t="s">
        <v>1160</v>
      </c>
      <c r="E284" s="42" t="s">
        <v>1161</v>
      </c>
      <c r="F284" s="40" t="s">
        <v>267</v>
      </c>
      <c r="G284" s="46" t="s">
        <v>25</v>
      </c>
      <c r="H284" s="57">
        <v>44321</v>
      </c>
      <c r="I284" s="41" t="s">
        <v>1162</v>
      </c>
      <c r="J284" s="29" t="s">
        <v>1163</v>
      </c>
    </row>
    <row r="285" spans="2:10" ht="57">
      <c r="B285" s="38">
        <v>281</v>
      </c>
      <c r="C285" s="38">
        <v>1952</v>
      </c>
      <c r="D285" s="41" t="s">
        <v>1164</v>
      </c>
      <c r="E285" s="42" t="s">
        <v>1165</v>
      </c>
      <c r="F285" s="40" t="s">
        <v>19</v>
      </c>
      <c r="G285" s="40" t="s">
        <v>297</v>
      </c>
      <c r="H285" s="57">
        <v>44321</v>
      </c>
      <c r="I285" s="41" t="s">
        <v>1166</v>
      </c>
      <c r="J285" s="29" t="s">
        <v>1167</v>
      </c>
    </row>
    <row r="286" spans="2:10" ht="50.25" customHeight="1">
      <c r="B286" s="38">
        <v>282</v>
      </c>
      <c r="C286" s="38">
        <v>2150</v>
      </c>
      <c r="D286" s="41" t="s">
        <v>1168</v>
      </c>
      <c r="E286" s="42" t="s">
        <v>1169</v>
      </c>
      <c r="F286" s="40" t="s">
        <v>30</v>
      </c>
      <c r="G286" s="40" t="s">
        <v>30</v>
      </c>
      <c r="H286" s="57">
        <v>44321</v>
      </c>
      <c r="I286" s="44" t="s">
        <v>1162</v>
      </c>
      <c r="J286" s="29" t="s">
        <v>1170</v>
      </c>
    </row>
    <row r="287" spans="2:10" ht="60.75" customHeight="1">
      <c r="B287" s="38">
        <v>283</v>
      </c>
      <c r="C287" s="38">
        <v>1565</v>
      </c>
      <c r="D287" s="41" t="s">
        <v>1171</v>
      </c>
      <c r="E287" s="42" t="s">
        <v>1172</v>
      </c>
      <c r="F287" s="40" t="s">
        <v>1173</v>
      </c>
      <c r="G287" s="40" t="s">
        <v>341</v>
      </c>
      <c r="H287" s="57">
        <v>44321</v>
      </c>
      <c r="I287" s="44" t="s">
        <v>1174</v>
      </c>
      <c r="J287" s="30" t="s">
        <v>1175</v>
      </c>
    </row>
    <row r="288" spans="2:10" ht="42.75">
      <c r="B288" s="38">
        <v>284</v>
      </c>
      <c r="C288" s="38">
        <v>2066</v>
      </c>
      <c r="D288" s="41" t="s">
        <v>1176</v>
      </c>
      <c r="E288" s="42" t="s">
        <v>1177</v>
      </c>
      <c r="F288" s="40" t="s">
        <v>1178</v>
      </c>
      <c r="G288" s="40" t="s">
        <v>341</v>
      </c>
      <c r="H288" s="57">
        <v>44321</v>
      </c>
      <c r="I288" s="41" t="s">
        <v>1179</v>
      </c>
      <c r="J288" s="29" t="s">
        <v>1175</v>
      </c>
    </row>
    <row r="289" spans="2:10" ht="71.25">
      <c r="B289" s="38">
        <v>285</v>
      </c>
      <c r="C289" s="38">
        <v>174</v>
      </c>
      <c r="D289" s="41" t="s">
        <v>1180</v>
      </c>
      <c r="E289" s="42" t="s">
        <v>1181</v>
      </c>
      <c r="F289" s="40" t="s">
        <v>13</v>
      </c>
      <c r="G289" s="40" t="s">
        <v>13</v>
      </c>
      <c r="H289" s="57">
        <v>44321</v>
      </c>
      <c r="I289" s="41" t="s">
        <v>113</v>
      </c>
      <c r="J289" s="29" t="s">
        <v>1182</v>
      </c>
    </row>
    <row r="290" spans="2:10" ht="71.25">
      <c r="B290" s="38">
        <v>286</v>
      </c>
      <c r="C290" s="38">
        <v>876</v>
      </c>
      <c r="D290" s="41" t="s">
        <v>1183</v>
      </c>
      <c r="E290" s="42" t="s">
        <v>1184</v>
      </c>
      <c r="F290" s="40" t="s">
        <v>267</v>
      </c>
      <c r="G290" s="46" t="s">
        <v>25</v>
      </c>
      <c r="H290" s="57">
        <v>44321</v>
      </c>
      <c r="I290" s="44" t="s">
        <v>1185</v>
      </c>
      <c r="J290" s="30" t="s">
        <v>1186</v>
      </c>
    </row>
    <row r="291" spans="2:10" ht="57">
      <c r="B291" s="38">
        <v>287</v>
      </c>
      <c r="C291" s="38">
        <v>784</v>
      </c>
      <c r="D291" s="41" t="s">
        <v>1187</v>
      </c>
      <c r="E291" s="42" t="s">
        <v>1188</v>
      </c>
      <c r="F291" s="40" t="s">
        <v>13</v>
      </c>
      <c r="G291" s="40" t="s">
        <v>13</v>
      </c>
      <c r="H291" s="57">
        <v>44321</v>
      </c>
      <c r="I291" s="41" t="s">
        <v>1189</v>
      </c>
      <c r="J291" s="29" t="s">
        <v>1190</v>
      </c>
    </row>
    <row r="292" spans="2:10" ht="42.75">
      <c r="B292" s="38">
        <v>288</v>
      </c>
      <c r="C292" s="38">
        <v>1470</v>
      </c>
      <c r="D292" s="41" t="s">
        <v>1191</v>
      </c>
      <c r="E292" s="42" t="s">
        <v>1192</v>
      </c>
      <c r="F292" s="40" t="s">
        <v>1193</v>
      </c>
      <c r="G292" s="46" t="s">
        <v>25</v>
      </c>
      <c r="H292" s="57">
        <v>44321</v>
      </c>
      <c r="I292" s="41" t="s">
        <v>893</v>
      </c>
      <c r="J292" s="29" t="s">
        <v>1194</v>
      </c>
    </row>
    <row r="293" spans="2:10" ht="42.75">
      <c r="B293" s="38">
        <v>289</v>
      </c>
      <c r="C293" s="38">
        <v>480</v>
      </c>
      <c r="D293" s="41" t="s">
        <v>1195</v>
      </c>
      <c r="E293" s="42" t="s">
        <v>1196</v>
      </c>
      <c r="F293" s="40" t="s">
        <v>71</v>
      </c>
      <c r="G293" s="40" t="s">
        <v>71</v>
      </c>
      <c r="H293" s="57">
        <v>44321</v>
      </c>
      <c r="I293" s="41" t="s">
        <v>1197</v>
      </c>
      <c r="J293" s="29" t="s">
        <v>1198</v>
      </c>
    </row>
    <row r="294" spans="2:10" ht="71.25">
      <c r="B294" s="38">
        <v>290</v>
      </c>
      <c r="C294" s="38">
        <v>2096</v>
      </c>
      <c r="D294" s="41" t="s">
        <v>1199</v>
      </c>
      <c r="E294" s="42" t="s">
        <v>1200</v>
      </c>
      <c r="F294" s="40" t="s">
        <v>413</v>
      </c>
      <c r="G294" s="40" t="s">
        <v>13</v>
      </c>
      <c r="H294" s="57">
        <v>44335</v>
      </c>
      <c r="I294" s="41" t="s">
        <v>1189</v>
      </c>
      <c r="J294" s="29" t="s">
        <v>1201</v>
      </c>
    </row>
    <row r="295" spans="2:10" ht="42.75">
      <c r="B295" s="38">
        <v>291</v>
      </c>
      <c r="C295" s="38">
        <v>2011</v>
      </c>
      <c r="D295" s="41" t="s">
        <v>1202</v>
      </c>
      <c r="E295" s="42" t="s">
        <v>1203</v>
      </c>
      <c r="F295" s="40" t="s">
        <v>13</v>
      </c>
      <c r="G295" s="40" t="s">
        <v>13</v>
      </c>
      <c r="H295" s="57">
        <v>44335</v>
      </c>
      <c r="I295" s="41" t="s">
        <v>1204</v>
      </c>
      <c r="J295" s="29" t="s">
        <v>1205</v>
      </c>
    </row>
    <row r="296" spans="2:10" ht="42.75">
      <c r="B296" s="38">
        <v>292</v>
      </c>
      <c r="C296" s="38">
        <v>405</v>
      </c>
      <c r="D296" s="41" t="s">
        <v>1206</v>
      </c>
      <c r="E296" s="42" t="s">
        <v>1207</v>
      </c>
      <c r="F296" s="40" t="s">
        <v>604</v>
      </c>
      <c r="G296" s="40" t="s">
        <v>13</v>
      </c>
      <c r="H296" s="57">
        <v>44335</v>
      </c>
      <c r="I296" s="41" t="s">
        <v>1208</v>
      </c>
      <c r="J296" s="29" t="s">
        <v>1209</v>
      </c>
    </row>
    <row r="297" spans="2:10" ht="42.75">
      <c r="B297" s="38">
        <v>293</v>
      </c>
      <c r="C297" s="50">
        <v>2110</v>
      </c>
      <c r="D297" s="41" t="s">
        <v>1210</v>
      </c>
      <c r="E297" s="52" t="s">
        <v>1211</v>
      </c>
      <c r="F297" s="40" t="s">
        <v>267</v>
      </c>
      <c r="G297" s="46" t="s">
        <v>25</v>
      </c>
      <c r="H297" s="57">
        <v>44335</v>
      </c>
      <c r="I297" s="41" t="s">
        <v>1212</v>
      </c>
      <c r="J297" s="29" t="s">
        <v>1213</v>
      </c>
    </row>
    <row r="298" spans="2:10" ht="57">
      <c r="B298" s="38">
        <v>294</v>
      </c>
      <c r="C298" s="40">
        <v>1520</v>
      </c>
      <c r="D298" s="41" t="s">
        <v>1214</v>
      </c>
      <c r="E298" s="52" t="s">
        <v>1215</v>
      </c>
      <c r="F298" s="40" t="s">
        <v>257</v>
      </c>
      <c r="G298" s="46" t="s">
        <v>25</v>
      </c>
      <c r="H298" s="57">
        <v>44335</v>
      </c>
      <c r="I298" s="41" t="s">
        <v>1216</v>
      </c>
      <c r="J298" s="29" t="s">
        <v>1217</v>
      </c>
    </row>
    <row r="299" spans="2:10" ht="81" customHeight="1">
      <c r="B299" s="38">
        <v>295</v>
      </c>
      <c r="C299" s="40">
        <v>1000</v>
      </c>
      <c r="D299" s="41" t="s">
        <v>1218</v>
      </c>
      <c r="E299" s="52" t="s">
        <v>1219</v>
      </c>
      <c r="F299" s="40" t="s">
        <v>1220</v>
      </c>
      <c r="G299" s="40" t="s">
        <v>30</v>
      </c>
      <c r="H299" s="57">
        <v>44335</v>
      </c>
      <c r="I299" s="41" t="s">
        <v>1221</v>
      </c>
      <c r="J299" s="29" t="s">
        <v>1222</v>
      </c>
    </row>
    <row r="300" spans="2:10" ht="71.25" customHeight="1">
      <c r="B300" s="38">
        <v>296</v>
      </c>
      <c r="C300" s="40">
        <v>2278</v>
      </c>
      <c r="D300" s="41" t="s">
        <v>1223</v>
      </c>
      <c r="E300" s="52" t="str">
        <f>UPPER("Barrio El Centro, Calle José Braulio Centeno, media cuadra al sur de la Alcaldía Municipal, municipio de Ereguayquín, departamento de Usulután")</f>
        <v>BARRIO EL CENTRO, CALLE JOSÉ BRAULIO CENTENO, MEDIA CUADRA AL SUR DE LA ALCALDÍA MUNICIPAL, MUNICIPIO DE EREGUAYQUÍN, DEPARTAMENTO DE USULUTÁN</v>
      </c>
      <c r="F300" s="40" t="s">
        <v>1224</v>
      </c>
      <c r="G300" s="40" t="s">
        <v>30</v>
      </c>
      <c r="H300" s="57">
        <v>44335</v>
      </c>
      <c r="I300" s="41" t="s">
        <v>1225</v>
      </c>
      <c r="J300" s="29" t="s">
        <v>1226</v>
      </c>
    </row>
    <row r="301" spans="2:10" ht="71.25">
      <c r="B301" s="38">
        <v>297</v>
      </c>
      <c r="C301" s="40">
        <v>2045</v>
      </c>
      <c r="D301" s="41" t="s">
        <v>1227</v>
      </c>
      <c r="E301" s="52" t="s">
        <v>1228</v>
      </c>
      <c r="F301" s="40" t="s">
        <v>271</v>
      </c>
      <c r="G301" s="46" t="s">
        <v>25</v>
      </c>
      <c r="H301" s="57">
        <v>44335</v>
      </c>
      <c r="I301" s="41" t="s">
        <v>1229</v>
      </c>
      <c r="J301" s="29" t="s">
        <v>1230</v>
      </c>
    </row>
    <row r="302" spans="2:10" ht="71.25">
      <c r="B302" s="38">
        <v>298</v>
      </c>
      <c r="C302" s="40">
        <v>2314</v>
      </c>
      <c r="D302" s="41" t="s">
        <v>1231</v>
      </c>
      <c r="E302" s="52" t="str">
        <f>UPPER("Segunda calle oriente, número diez, segundo nivel, Soyapango, San Salvador")</f>
        <v>SEGUNDA CALLE ORIENTE, NÚMERO DIEZ, SEGUNDO NIVEL, SOYAPANGO, SAN SALVADOR</v>
      </c>
      <c r="F302" s="40" t="s">
        <v>413</v>
      </c>
      <c r="G302" s="40" t="s">
        <v>13</v>
      </c>
      <c r="H302" s="57">
        <v>44335</v>
      </c>
      <c r="I302" s="41" t="s">
        <v>1232</v>
      </c>
      <c r="J302" s="29" t="s">
        <v>1233</v>
      </c>
    </row>
    <row r="303" spans="2:10" ht="70.5" customHeight="1">
      <c r="B303" s="38">
        <v>299</v>
      </c>
      <c r="C303" s="40">
        <v>860</v>
      </c>
      <c r="D303" s="41" t="s">
        <v>1234</v>
      </c>
      <c r="E303" s="52" t="s">
        <v>1235</v>
      </c>
      <c r="F303" s="40" t="s">
        <v>163</v>
      </c>
      <c r="G303" s="40" t="s">
        <v>52</v>
      </c>
      <c r="H303" s="57">
        <v>44335</v>
      </c>
      <c r="I303" s="41" t="s">
        <v>853</v>
      </c>
      <c r="J303" s="29" t="s">
        <v>1236</v>
      </c>
    </row>
    <row r="304" spans="2:10" ht="71.25">
      <c r="B304" s="38">
        <v>300</v>
      </c>
      <c r="C304" s="40">
        <v>2132</v>
      </c>
      <c r="D304" s="41" t="s">
        <v>1237</v>
      </c>
      <c r="E304" s="52" t="s">
        <v>1238</v>
      </c>
      <c r="F304" s="40" t="s">
        <v>1239</v>
      </c>
      <c r="G304" s="40" t="s">
        <v>883</v>
      </c>
      <c r="H304" s="57">
        <v>44335</v>
      </c>
      <c r="I304" s="41" t="s">
        <v>20</v>
      </c>
      <c r="J304" s="29" t="s">
        <v>1240</v>
      </c>
    </row>
    <row r="305" spans="2:10" ht="42.75">
      <c r="B305" s="38">
        <v>301</v>
      </c>
      <c r="C305" s="40">
        <v>855</v>
      </c>
      <c r="D305" s="41" t="s">
        <v>1241</v>
      </c>
      <c r="E305" s="52" t="s">
        <v>1242</v>
      </c>
      <c r="F305" s="40" t="s">
        <v>1243</v>
      </c>
      <c r="G305" s="40" t="s">
        <v>376</v>
      </c>
      <c r="H305" s="57">
        <v>44335</v>
      </c>
      <c r="I305" s="44" t="s">
        <v>853</v>
      </c>
      <c r="J305" s="30" t="s">
        <v>1244</v>
      </c>
    </row>
    <row r="306" spans="2:10" ht="42.75">
      <c r="B306" s="38">
        <v>302</v>
      </c>
      <c r="C306" s="40">
        <v>2304</v>
      </c>
      <c r="D306" s="41" t="s">
        <v>1245</v>
      </c>
      <c r="E306" s="52" t="s">
        <v>1246</v>
      </c>
      <c r="F306" s="40" t="s">
        <v>678</v>
      </c>
      <c r="G306" s="40" t="s">
        <v>297</v>
      </c>
      <c r="H306" s="57">
        <v>44335</v>
      </c>
      <c r="I306" s="41" t="s">
        <v>1247</v>
      </c>
      <c r="J306" s="29" t="s">
        <v>1248</v>
      </c>
    </row>
    <row r="307" spans="2:10" ht="84.75" customHeight="1">
      <c r="B307" s="38">
        <v>303</v>
      </c>
      <c r="C307" s="40">
        <v>1999</v>
      </c>
      <c r="D307" s="41" t="s">
        <v>1249</v>
      </c>
      <c r="E307" s="52" t="s">
        <v>1250</v>
      </c>
      <c r="F307" s="40" t="s">
        <v>1251</v>
      </c>
      <c r="G307" s="40" t="s">
        <v>172</v>
      </c>
      <c r="H307" s="57">
        <v>44335</v>
      </c>
      <c r="I307" s="44" t="s">
        <v>1252</v>
      </c>
      <c r="J307" s="30" t="s">
        <v>1253</v>
      </c>
    </row>
    <row r="308" spans="2:10" ht="42.75">
      <c r="B308" s="38">
        <v>304</v>
      </c>
      <c r="C308" s="40">
        <v>558</v>
      </c>
      <c r="D308" s="41" t="s">
        <v>1254</v>
      </c>
      <c r="E308" s="52" t="s">
        <v>1255</v>
      </c>
      <c r="F308" s="40" t="s">
        <v>319</v>
      </c>
      <c r="G308" s="46" t="s">
        <v>62</v>
      </c>
      <c r="H308" s="57">
        <v>44335</v>
      </c>
      <c r="I308" s="41" t="s">
        <v>825</v>
      </c>
      <c r="J308" s="29" t="s">
        <v>1256</v>
      </c>
    </row>
    <row r="309" spans="2:10" ht="67.5" customHeight="1">
      <c r="B309" s="38">
        <v>305</v>
      </c>
      <c r="C309" s="46">
        <v>1642</v>
      </c>
      <c r="D309" s="44" t="s">
        <v>1257</v>
      </c>
      <c r="E309" s="52" t="s">
        <v>1258</v>
      </c>
      <c r="F309" s="46" t="s">
        <v>184</v>
      </c>
      <c r="G309" s="46" t="s">
        <v>184</v>
      </c>
      <c r="H309" s="47">
        <v>44342</v>
      </c>
      <c r="I309" s="41" t="s">
        <v>1259</v>
      </c>
      <c r="J309" s="29" t="s">
        <v>1260</v>
      </c>
    </row>
    <row r="310" spans="2:10" ht="77.25" customHeight="1">
      <c r="B310" s="38">
        <v>306</v>
      </c>
      <c r="C310" s="46">
        <v>2322</v>
      </c>
      <c r="D310" s="44" t="s">
        <v>1261</v>
      </c>
      <c r="E310" s="52" t="s">
        <v>1262</v>
      </c>
      <c r="F310" s="46" t="s">
        <v>866</v>
      </c>
      <c r="G310" s="46" t="s">
        <v>184</v>
      </c>
      <c r="H310" s="47">
        <v>44342</v>
      </c>
      <c r="I310" s="41" t="s">
        <v>1066</v>
      </c>
      <c r="J310" s="29" t="s">
        <v>1263</v>
      </c>
    </row>
    <row r="311" spans="2:10" ht="58.5" customHeight="1">
      <c r="B311" s="38">
        <v>307</v>
      </c>
      <c r="C311" s="46">
        <v>365</v>
      </c>
      <c r="D311" s="44" t="s">
        <v>1264</v>
      </c>
      <c r="E311" s="52" t="s">
        <v>1265</v>
      </c>
      <c r="F311" s="46" t="s">
        <v>257</v>
      </c>
      <c r="G311" s="46" t="s">
        <v>25</v>
      </c>
      <c r="H311" s="47">
        <v>44342</v>
      </c>
      <c r="I311" s="41" t="s">
        <v>47</v>
      </c>
      <c r="J311" s="29" t="s">
        <v>1266</v>
      </c>
    </row>
    <row r="312" spans="2:10" ht="63.75" customHeight="1">
      <c r="B312" s="38">
        <v>308</v>
      </c>
      <c r="C312" s="46">
        <v>1815</v>
      </c>
      <c r="D312" s="44" t="s">
        <v>1267</v>
      </c>
      <c r="E312" s="52" t="s">
        <v>1268</v>
      </c>
      <c r="F312" s="46" t="s">
        <v>184</v>
      </c>
      <c r="G312" s="46" t="s">
        <v>1269</v>
      </c>
      <c r="H312" s="47">
        <v>44342</v>
      </c>
      <c r="I312" s="41" t="s">
        <v>1270</v>
      </c>
      <c r="J312" s="29" t="s">
        <v>1271</v>
      </c>
    </row>
    <row r="313" spans="2:10" ht="85.5">
      <c r="B313" s="38">
        <v>309</v>
      </c>
      <c r="C313" s="46">
        <v>1664</v>
      </c>
      <c r="D313" s="44" t="s">
        <v>1272</v>
      </c>
      <c r="E313" s="52" t="s">
        <v>1273</v>
      </c>
      <c r="F313" s="46" t="s">
        <v>184</v>
      </c>
      <c r="G313" s="46" t="s">
        <v>184</v>
      </c>
      <c r="H313" s="47">
        <v>44342</v>
      </c>
      <c r="I313" s="41" t="s">
        <v>1274</v>
      </c>
      <c r="J313" s="29" t="s">
        <v>1275</v>
      </c>
    </row>
    <row r="314" spans="2:10" ht="74.25" customHeight="1">
      <c r="B314" s="38">
        <v>310</v>
      </c>
      <c r="C314" s="46">
        <v>2144</v>
      </c>
      <c r="D314" s="44" t="s">
        <v>1276</v>
      </c>
      <c r="E314" s="52" t="s">
        <v>1277</v>
      </c>
      <c r="F314" s="46" t="s">
        <v>1278</v>
      </c>
      <c r="G314" s="40" t="s">
        <v>13</v>
      </c>
      <c r="H314" s="47">
        <v>44342</v>
      </c>
      <c r="I314" s="41" t="s">
        <v>1279</v>
      </c>
      <c r="J314" s="29" t="s">
        <v>1280</v>
      </c>
    </row>
    <row r="315" spans="2:10" ht="79.5" customHeight="1">
      <c r="B315" s="38">
        <v>311</v>
      </c>
      <c r="C315" s="46">
        <v>1974</v>
      </c>
      <c r="D315" s="44" t="s">
        <v>1281</v>
      </c>
      <c r="E315" s="48" t="s">
        <v>1282</v>
      </c>
      <c r="F315" s="46" t="s">
        <v>389</v>
      </c>
      <c r="G315" s="40" t="s">
        <v>13</v>
      </c>
      <c r="H315" s="47">
        <v>44342</v>
      </c>
      <c r="I315" s="41" t="s">
        <v>272</v>
      </c>
      <c r="J315" s="29" t="s">
        <v>1283</v>
      </c>
    </row>
    <row r="316" spans="2:10" ht="57" customHeight="1">
      <c r="B316" s="38">
        <v>312</v>
      </c>
      <c r="C316" s="46">
        <v>1844</v>
      </c>
      <c r="D316" s="44" t="s">
        <v>1284</v>
      </c>
      <c r="E316" s="52" t="s">
        <v>1285</v>
      </c>
      <c r="F316" s="46" t="s">
        <v>51</v>
      </c>
      <c r="G316" s="46" t="s">
        <v>172</v>
      </c>
      <c r="H316" s="47">
        <v>44342</v>
      </c>
      <c r="I316" s="41" t="s">
        <v>86</v>
      </c>
      <c r="J316" s="29" t="s">
        <v>1286</v>
      </c>
    </row>
    <row r="317" spans="2:10" ht="97.5" customHeight="1">
      <c r="B317" s="38">
        <v>313</v>
      </c>
      <c r="C317" s="46">
        <v>1982</v>
      </c>
      <c r="D317" s="44" t="s">
        <v>1287</v>
      </c>
      <c r="E317" s="52" t="s">
        <v>1288</v>
      </c>
      <c r="F317" s="46" t="s">
        <v>1289</v>
      </c>
      <c r="G317" s="40" t="s">
        <v>13</v>
      </c>
      <c r="H317" s="47">
        <v>44342</v>
      </c>
      <c r="I317" s="41" t="s">
        <v>1290</v>
      </c>
      <c r="J317" s="29" t="s">
        <v>1291</v>
      </c>
    </row>
    <row r="318" spans="2:10" ht="87.75" customHeight="1">
      <c r="B318" s="38">
        <v>314</v>
      </c>
      <c r="C318" s="46">
        <v>2282</v>
      </c>
      <c r="D318" s="44" t="s">
        <v>1292</v>
      </c>
      <c r="E318" s="52" t="s">
        <v>1293</v>
      </c>
      <c r="F318" s="46" t="s">
        <v>13</v>
      </c>
      <c r="G318" s="40" t="s">
        <v>13</v>
      </c>
      <c r="H318" s="47">
        <v>44342</v>
      </c>
      <c r="I318" s="41" t="s">
        <v>1294</v>
      </c>
      <c r="J318" s="29" t="s">
        <v>1295</v>
      </c>
    </row>
    <row r="319" spans="2:10" ht="71.25" customHeight="1">
      <c r="B319" s="38">
        <v>315</v>
      </c>
      <c r="C319" s="46">
        <v>1385</v>
      </c>
      <c r="D319" s="44" t="s">
        <v>1296</v>
      </c>
      <c r="E319" s="52" t="s">
        <v>1297</v>
      </c>
      <c r="F319" s="46" t="s">
        <v>1298</v>
      </c>
      <c r="G319" s="46" t="s">
        <v>297</v>
      </c>
      <c r="H319" s="47">
        <v>44342</v>
      </c>
      <c r="I319" s="41" t="s">
        <v>594</v>
      </c>
      <c r="J319" s="29" t="s">
        <v>1299</v>
      </c>
    </row>
    <row r="320" spans="2:10" ht="63.75" customHeight="1">
      <c r="B320" s="38">
        <v>316</v>
      </c>
      <c r="C320" s="46">
        <v>1854</v>
      </c>
      <c r="D320" s="44" t="s">
        <v>1300</v>
      </c>
      <c r="E320" s="52" t="s">
        <v>1301</v>
      </c>
      <c r="F320" s="46" t="s">
        <v>184</v>
      </c>
      <c r="G320" s="46" t="s">
        <v>184</v>
      </c>
      <c r="H320" s="47">
        <v>44342</v>
      </c>
      <c r="I320" s="41" t="s">
        <v>1302</v>
      </c>
      <c r="J320" s="29" t="s">
        <v>1303</v>
      </c>
    </row>
    <row r="321" spans="2:10" ht="69.75" customHeight="1">
      <c r="B321" s="38">
        <v>317</v>
      </c>
      <c r="C321" s="46">
        <v>2323</v>
      </c>
      <c r="D321" s="44" t="s">
        <v>1304</v>
      </c>
      <c r="E321" s="52" t="s">
        <v>1305</v>
      </c>
      <c r="F321" s="46" t="s">
        <v>277</v>
      </c>
      <c r="G321" s="46" t="s">
        <v>277</v>
      </c>
      <c r="H321" s="47">
        <v>44342</v>
      </c>
      <c r="I321" s="41" t="s">
        <v>1306</v>
      </c>
      <c r="J321" s="29" t="s">
        <v>1307</v>
      </c>
    </row>
    <row r="322" spans="2:10" ht="57">
      <c r="B322" s="38">
        <v>318</v>
      </c>
      <c r="C322" s="46">
        <v>939</v>
      </c>
      <c r="D322" s="44" t="s">
        <v>1308</v>
      </c>
      <c r="E322" s="52" t="s">
        <v>1309</v>
      </c>
      <c r="F322" s="46" t="s">
        <v>1310</v>
      </c>
      <c r="G322" s="46" t="s">
        <v>1311</v>
      </c>
      <c r="H322" s="47">
        <v>44349</v>
      </c>
      <c r="I322" s="41" t="s">
        <v>1312</v>
      </c>
      <c r="J322" s="29" t="s">
        <v>1313</v>
      </c>
    </row>
    <row r="323" spans="2:10" ht="58.5" customHeight="1">
      <c r="B323" s="38">
        <v>319</v>
      </c>
      <c r="C323" s="46">
        <v>2269</v>
      </c>
      <c r="D323" s="44" t="s">
        <v>1314</v>
      </c>
      <c r="E323" s="52" t="s">
        <v>1315</v>
      </c>
      <c r="F323" s="46" t="s">
        <v>1316</v>
      </c>
      <c r="G323" s="46" t="s">
        <v>1311</v>
      </c>
      <c r="H323" s="47">
        <v>44349</v>
      </c>
      <c r="I323" s="41" t="s">
        <v>1317</v>
      </c>
      <c r="J323" s="29" t="s">
        <v>1318</v>
      </c>
    </row>
    <row r="324" spans="2:10" ht="61.5" customHeight="1">
      <c r="B324" s="38">
        <v>320</v>
      </c>
      <c r="C324" s="46">
        <v>1039</v>
      </c>
      <c r="D324" s="44" t="s">
        <v>1319</v>
      </c>
      <c r="E324" s="52" t="s">
        <v>1320</v>
      </c>
      <c r="F324" s="46" t="s">
        <v>1321</v>
      </c>
      <c r="G324" s="46" t="s">
        <v>1321</v>
      </c>
      <c r="H324" s="47">
        <v>44349</v>
      </c>
      <c r="I324" s="41" t="s">
        <v>1109</v>
      </c>
      <c r="J324" s="29" t="s">
        <v>1322</v>
      </c>
    </row>
    <row r="325" spans="2:10" ht="64.5" customHeight="1">
      <c r="B325" s="38">
        <v>321</v>
      </c>
      <c r="C325" s="46">
        <v>826</v>
      </c>
      <c r="D325" s="44" t="s">
        <v>1323</v>
      </c>
      <c r="E325" s="52" t="s">
        <v>1324</v>
      </c>
      <c r="F325" s="46" t="s">
        <v>51</v>
      </c>
      <c r="G325" s="46" t="s">
        <v>172</v>
      </c>
      <c r="H325" s="47">
        <v>44349</v>
      </c>
      <c r="I325" s="41" t="s">
        <v>1034</v>
      </c>
      <c r="J325" s="29" t="s">
        <v>1325</v>
      </c>
    </row>
    <row r="326" spans="2:10" ht="42.75">
      <c r="B326" s="38">
        <v>322</v>
      </c>
      <c r="C326" s="46">
        <v>928</v>
      </c>
      <c r="D326" s="44" t="s">
        <v>1326</v>
      </c>
      <c r="E326" s="52" t="s">
        <v>1327</v>
      </c>
      <c r="F326" s="46" t="s">
        <v>336</v>
      </c>
      <c r="G326" s="46" t="s">
        <v>336</v>
      </c>
      <c r="H326" s="47">
        <v>44349</v>
      </c>
      <c r="I326" s="41" t="s">
        <v>1328</v>
      </c>
      <c r="J326" s="29" t="s">
        <v>1329</v>
      </c>
    </row>
    <row r="327" spans="2:10" ht="71.25">
      <c r="B327" s="38">
        <v>323</v>
      </c>
      <c r="C327" s="46">
        <v>1194</v>
      </c>
      <c r="D327" s="44" t="s">
        <v>1330</v>
      </c>
      <c r="E327" s="52" t="s">
        <v>1331</v>
      </c>
      <c r="F327" s="46" t="s">
        <v>856</v>
      </c>
      <c r="G327" s="46" t="s">
        <v>1332</v>
      </c>
      <c r="H327" s="47">
        <v>44349</v>
      </c>
      <c r="I327" s="41" t="s">
        <v>1333</v>
      </c>
      <c r="J327" s="29" t="s">
        <v>1334</v>
      </c>
    </row>
    <row r="328" spans="2:10" ht="57">
      <c r="B328" s="38">
        <v>324</v>
      </c>
      <c r="C328" s="38">
        <v>2289</v>
      </c>
      <c r="D328" s="44" t="s">
        <v>1335</v>
      </c>
      <c r="E328" s="42" t="str">
        <f>UPPER("Chorrera el Guayabo, campamento numero dos, canton san nicolas, local numero dos")</f>
        <v>CHORRERA EL GUAYABO, CAMPAMENTO NUMERO DOS, CANTON SAN NICOLAS, LOCAL NUMERO DOS</v>
      </c>
      <c r="F328" s="46" t="s">
        <v>1336</v>
      </c>
      <c r="G328" s="46" t="s">
        <v>597</v>
      </c>
      <c r="H328" s="43">
        <v>44356</v>
      </c>
      <c r="I328" s="41" t="s">
        <v>235</v>
      </c>
      <c r="J328" s="29" t="s">
        <v>1337</v>
      </c>
    </row>
    <row r="329" spans="2:10" ht="96" customHeight="1">
      <c r="B329" s="38">
        <v>325</v>
      </c>
      <c r="C329" s="38">
        <v>2099</v>
      </c>
      <c r="D329" s="44" t="s">
        <v>1338</v>
      </c>
      <c r="E329" s="42" t="str">
        <f>UPPER("local situado en segunda avenida sur, entre sexta y octava calle oriente, barrio san jose, nueva concepcion, departamento de chalatenango")</f>
        <v>LOCAL SITUADO EN SEGUNDA AVENIDA SUR, ENTRE SEXTA Y OCTAVA CALLE ORIENTE, BARRIO SAN JOSE, NUEVA CONCEPCION, DEPARTAMENTO DE CHALATENANGO</v>
      </c>
      <c r="F329" s="46" t="s">
        <v>19</v>
      </c>
      <c r="G329" s="46" t="s">
        <v>297</v>
      </c>
      <c r="H329" s="43">
        <v>44356</v>
      </c>
      <c r="I329" s="41" t="s">
        <v>1339</v>
      </c>
      <c r="J329" s="29" t="s">
        <v>1340</v>
      </c>
    </row>
    <row r="330" spans="2:10" ht="42.75">
      <c r="B330" s="38">
        <v>326</v>
      </c>
      <c r="C330" s="38">
        <v>1219</v>
      </c>
      <c r="D330" s="44" t="s">
        <v>1341</v>
      </c>
      <c r="E330" s="42" t="s">
        <v>1342</v>
      </c>
      <c r="F330" s="46" t="s">
        <v>229</v>
      </c>
      <c r="G330" s="46" t="s">
        <v>1343</v>
      </c>
      <c r="H330" s="43">
        <v>44356</v>
      </c>
      <c r="I330" s="41" t="s">
        <v>1344</v>
      </c>
      <c r="J330" s="29" t="s">
        <v>1345</v>
      </c>
    </row>
    <row r="331" spans="2:10" ht="58.5" customHeight="1">
      <c r="B331" s="38">
        <v>327</v>
      </c>
      <c r="C331" s="46">
        <v>2227</v>
      </c>
      <c r="D331" s="44" t="s">
        <v>1346</v>
      </c>
      <c r="E331" s="48" t="str">
        <f>UPPER("Avenida Vilanova, local 3, San Pablo Tacachico, La Libertad")</f>
        <v>AVENIDA VILANOVA, LOCAL 3, SAN PABLO TACACHICO, LA LIBERTAD</v>
      </c>
      <c r="F331" s="50" t="s">
        <v>1347</v>
      </c>
      <c r="G331" s="46" t="s">
        <v>172</v>
      </c>
      <c r="H331" s="43">
        <v>44363</v>
      </c>
      <c r="I331" s="41" t="s">
        <v>1348</v>
      </c>
      <c r="J331" s="29" t="s">
        <v>1349</v>
      </c>
    </row>
    <row r="332" spans="2:10" ht="51" customHeight="1">
      <c r="B332" s="38">
        <v>328</v>
      </c>
      <c r="C332" s="40">
        <v>199</v>
      </c>
      <c r="D332" s="41" t="s">
        <v>1350</v>
      </c>
      <c r="E332" s="42" t="s">
        <v>1351</v>
      </c>
      <c r="F332" s="40" t="s">
        <v>1352</v>
      </c>
      <c r="G332" s="40" t="s">
        <v>13</v>
      </c>
      <c r="H332" s="43">
        <v>44370</v>
      </c>
      <c r="I332" s="41" t="s">
        <v>984</v>
      </c>
      <c r="J332" s="29" t="s">
        <v>1353</v>
      </c>
    </row>
    <row r="333" spans="2:10" ht="60" customHeight="1">
      <c r="B333" s="38">
        <v>329</v>
      </c>
      <c r="C333" s="46">
        <v>2331</v>
      </c>
      <c r="D333" s="44" t="s">
        <v>1354</v>
      </c>
      <c r="E333" s="42" t="s">
        <v>1355</v>
      </c>
      <c r="F333" s="46" t="s">
        <v>70</v>
      </c>
      <c r="G333" s="46" t="s">
        <v>70</v>
      </c>
      <c r="H333" s="47">
        <v>44370</v>
      </c>
      <c r="I333" s="41" t="s">
        <v>352</v>
      </c>
      <c r="J333" s="29" t="s">
        <v>1356</v>
      </c>
    </row>
    <row r="334" spans="2:10" ht="81" customHeight="1">
      <c r="B334" s="38">
        <v>330</v>
      </c>
      <c r="C334" s="46">
        <v>2320</v>
      </c>
      <c r="D334" s="44" t="s">
        <v>1357</v>
      </c>
      <c r="E334" s="42" t="s">
        <v>1358</v>
      </c>
      <c r="F334" s="40" t="s">
        <v>1352</v>
      </c>
      <c r="G334" s="40" t="s">
        <v>13</v>
      </c>
      <c r="H334" s="47">
        <v>44370</v>
      </c>
      <c r="I334" s="41" t="s">
        <v>398</v>
      </c>
      <c r="J334" s="29" t="s">
        <v>145</v>
      </c>
    </row>
    <row r="335" spans="2:10" ht="71.25">
      <c r="B335" s="38">
        <v>331</v>
      </c>
      <c r="C335" s="46">
        <v>2333</v>
      </c>
      <c r="D335" s="44" t="s">
        <v>1359</v>
      </c>
      <c r="E335" s="42" t="s">
        <v>1360</v>
      </c>
      <c r="F335" s="40" t="s">
        <v>1311</v>
      </c>
      <c r="G335" s="40" t="s">
        <v>1311</v>
      </c>
      <c r="H335" s="47">
        <v>44370</v>
      </c>
      <c r="I335" s="41" t="s">
        <v>1361</v>
      </c>
      <c r="J335" s="29" t="s">
        <v>145</v>
      </c>
    </row>
    <row r="336" spans="2:10" ht="42.75">
      <c r="B336" s="38">
        <v>332</v>
      </c>
      <c r="C336" s="46">
        <v>1872</v>
      </c>
      <c r="D336" s="44" t="s">
        <v>1362</v>
      </c>
      <c r="E336" s="48" t="s">
        <v>1363</v>
      </c>
      <c r="F336" s="40" t="s">
        <v>1364</v>
      </c>
      <c r="G336" s="40" t="s">
        <v>52</v>
      </c>
      <c r="H336" s="47">
        <v>44370</v>
      </c>
      <c r="I336" s="41" t="s">
        <v>1365</v>
      </c>
      <c r="J336" s="29" t="s">
        <v>1366</v>
      </c>
    </row>
    <row r="337" spans="2:10" ht="54" customHeight="1">
      <c r="B337" s="38">
        <v>333</v>
      </c>
      <c r="C337" s="38">
        <v>2332</v>
      </c>
      <c r="D337" s="41" t="str">
        <f>UPPER("Laboratorio Clinico Analiza Metapán")</f>
        <v>LABORATORIO CLINICO ANALIZA METAPÁN</v>
      </c>
      <c r="E337" s="42" t="str">
        <f>UPPER("Segunda Calle Oriente, Entre Octava Y Cuarta Avenida Sur, Barrio San Pedro")</f>
        <v>SEGUNDA CALLE ORIENTE, ENTRE OCTAVA Y CUARTA AVENIDA SUR, BARRIO SAN PEDRO</v>
      </c>
      <c r="F337" s="40" t="str">
        <f>UPPER("Metapán")</f>
        <v>METAPÁN</v>
      </c>
      <c r="G337" s="40" t="str">
        <f>UPPER("Santa Ana")</f>
        <v>SANTA ANA</v>
      </c>
      <c r="H337" s="43">
        <v>44384</v>
      </c>
      <c r="I337" s="41" t="s">
        <v>1367</v>
      </c>
      <c r="J337" s="29" t="s">
        <v>145</v>
      </c>
    </row>
    <row r="338" spans="2:10" ht="57.75" customHeight="1">
      <c r="B338" s="38">
        <v>334</v>
      </c>
      <c r="C338" s="38">
        <v>1413</v>
      </c>
      <c r="D338" s="41" t="str">
        <f>UPPER("Laboratorio De Análisis Clinico Santa Catalina Sucursal Numero 1")</f>
        <v>LABORATORIO DE ANÁLISIS CLINICO SANTA CATALINA SUCURSAL NUMERO 1</v>
      </c>
      <c r="E338" s="42" t="str">
        <f>UPPER("2° Calle Poniente, Casa N°4, Cantón Tierra Blanca")</f>
        <v>2° CALLE PONIENTE, CASA N°4, CANTÓN TIERRA BLANCA</v>
      </c>
      <c r="F338" s="40" t="str">
        <f>UPPER("Jiquilisco")</f>
        <v>JIQUILISCO</v>
      </c>
      <c r="G338" s="40" t="str">
        <f>UPPER("Usulutan")</f>
        <v>USULUTAN</v>
      </c>
      <c r="H338" s="43">
        <v>44384</v>
      </c>
      <c r="I338" s="41" t="s">
        <v>984</v>
      </c>
      <c r="J338" s="29" t="s">
        <v>1368</v>
      </c>
    </row>
    <row r="339" spans="2:10" ht="57">
      <c r="B339" s="38">
        <v>335</v>
      </c>
      <c r="C339" s="38">
        <v>1221</v>
      </c>
      <c r="D339" s="41" t="str">
        <f>UPPER("Laboratorio Clinico Santa Catalina")</f>
        <v>LABORATORIO CLINICO SANTA CATALINA</v>
      </c>
      <c r="E339" s="42" t="str">
        <f>UPPER("Av. Rubén Torres Y 2a. Calle Poniente, Barrio La Merced, Local #4")</f>
        <v>AV. RUBÉN TORRES Y 2A. CALLE PONIENTE, BARRIO LA MERCED, LOCAL #4</v>
      </c>
      <c r="F339" s="40" t="str">
        <f>UPPER("Jiquilisco")</f>
        <v>JIQUILISCO</v>
      </c>
      <c r="G339" s="40" t="str">
        <f>UPPER("Usulutan")</f>
        <v>USULUTAN</v>
      </c>
      <c r="H339" s="43">
        <v>44384</v>
      </c>
      <c r="I339" s="41" t="s">
        <v>1369</v>
      </c>
      <c r="J339" s="29" t="s">
        <v>1370</v>
      </c>
    </row>
    <row r="340" spans="2:10" ht="57">
      <c r="B340" s="38">
        <v>336</v>
      </c>
      <c r="C340" s="38">
        <v>2020</v>
      </c>
      <c r="D340" s="41" t="str">
        <f>UPPER("Laboratorio Clinico Labclisan")</f>
        <v>LABORATORIO CLINICO LABCLISAN</v>
      </c>
      <c r="E340" s="42" t="str">
        <f>UPPER("Avenida Fray Felipe De Jesús Moraga Sur Entre 19 Y 21 Calle Poniente, N° 77, Local B")</f>
        <v>AVENIDA FRAY FELIPE DE JESÚS MORAGA SUR ENTRE 19 Y 21 CALLE PONIENTE, N° 77, LOCAL B</v>
      </c>
      <c r="F340" s="40" t="str">
        <f>UPPER("Santa Ana")</f>
        <v>SANTA ANA</v>
      </c>
      <c r="G340" s="40" t="str">
        <f>UPPER("Santa Ana")</f>
        <v>SANTA ANA</v>
      </c>
      <c r="H340" s="43">
        <v>44384</v>
      </c>
      <c r="I340" s="41" t="s">
        <v>1371</v>
      </c>
      <c r="J340" s="29" t="s">
        <v>1372</v>
      </c>
    </row>
    <row r="341" spans="2:10" ht="57">
      <c r="B341" s="38">
        <v>337</v>
      </c>
      <c r="C341" s="38">
        <v>2039</v>
      </c>
      <c r="D341" s="41" t="str">
        <f>UPPER("Laboratorio Clinico Provivir")</f>
        <v>LABORATORIO CLINICO PROVIVIR</v>
      </c>
      <c r="E341" s="42" t="str">
        <f>UPPER("Calle Dr. Hermógenes Alvarado, Barrio El Centro, Casa Numero 2")</f>
        <v>CALLE DR. HERMÓGENES ALVARADO, BARRIO EL CENTRO, CASA NUMERO 2</v>
      </c>
      <c r="F341" s="40" t="str">
        <f>UPPER("Santiago Nonualco")</f>
        <v>SANTIAGO NONUALCO</v>
      </c>
      <c r="G341" s="40" t="str">
        <f>UPPER("La Paz")</f>
        <v>LA PAZ</v>
      </c>
      <c r="H341" s="43">
        <v>44384</v>
      </c>
      <c r="I341" s="41" t="s">
        <v>1373</v>
      </c>
      <c r="J341" s="29" t="s">
        <v>1374</v>
      </c>
    </row>
    <row r="342" spans="2:10" ht="48" customHeight="1">
      <c r="B342" s="38">
        <v>338</v>
      </c>
      <c r="C342" s="38">
        <v>2271</v>
      </c>
      <c r="D342" s="41" t="str">
        <f>UPPER("Laboratorio Clinico Plasmacent")</f>
        <v>LABORATORIO CLINICO PLASMACENT</v>
      </c>
      <c r="E342" s="42" t="str">
        <f>UPPER("3a Calle Oriente, #12 A, Usulután")</f>
        <v>3A CALLE ORIENTE, #12 A, USULUTÁN</v>
      </c>
      <c r="F342" s="40" t="str">
        <f>UPPER("Usulutan")</f>
        <v>USULUTAN</v>
      </c>
      <c r="G342" s="40" t="str">
        <f>UPPER("Usulutan")</f>
        <v>USULUTAN</v>
      </c>
      <c r="H342" s="43">
        <v>44384</v>
      </c>
      <c r="I342" s="41" t="s">
        <v>1375</v>
      </c>
      <c r="J342" s="29" t="s">
        <v>1376</v>
      </c>
    </row>
    <row r="343" spans="2:10" ht="72" customHeight="1">
      <c r="B343" s="38">
        <v>339</v>
      </c>
      <c r="C343" s="40">
        <v>2312</v>
      </c>
      <c r="D343" s="41" t="str">
        <f>UPPER("laboratorio clinico hemodiagnostic")</f>
        <v>LABORATORIO CLINICO HEMODIAGNOSTIC</v>
      </c>
      <c r="E343" s="42" t="str">
        <f>UPPER("Segunda Avenida Sur y Tercera Calle Oriente, casa número ocho, Barrio El Calvario")</f>
        <v>SEGUNDA AVENIDA SUR Y TERCERA CALLE ORIENTE, CASA NÚMERO OCHO, BARRIO EL CALVARIO</v>
      </c>
      <c r="F343" s="40" t="str">
        <f>UPPER("Usulutan")</f>
        <v>USULUTAN</v>
      </c>
      <c r="G343" s="40" t="str">
        <f>UPPER("Usulutan")</f>
        <v>USULUTAN</v>
      </c>
      <c r="H343" s="43">
        <v>44384</v>
      </c>
      <c r="I343" s="41" t="s">
        <v>1377</v>
      </c>
      <c r="J343" s="29" t="s">
        <v>1378</v>
      </c>
    </row>
    <row r="344" spans="2:10" ht="82.5" customHeight="1">
      <c r="B344" s="38">
        <v>340</v>
      </c>
      <c r="C344" s="38">
        <v>2174</v>
      </c>
      <c r="D344" s="41" t="s">
        <v>1379</v>
      </c>
      <c r="E344" s="42" t="s">
        <v>1380</v>
      </c>
      <c r="F344" s="40" t="s">
        <v>319</v>
      </c>
      <c r="G344" s="46" t="s">
        <v>62</v>
      </c>
      <c r="H344" s="43">
        <v>44384</v>
      </c>
      <c r="I344" s="44" t="s">
        <v>1381</v>
      </c>
      <c r="J344" s="29" t="s">
        <v>1382</v>
      </c>
    </row>
    <row r="345" spans="2:10" ht="54.75" customHeight="1">
      <c r="B345" s="38">
        <v>341</v>
      </c>
      <c r="C345" s="40">
        <v>1744</v>
      </c>
      <c r="D345" s="41" t="str">
        <f>UPPER("Laboratorio Clínico Katerh Lab")</f>
        <v>LABORATORIO CLÍNICO KATERH LAB</v>
      </c>
      <c r="E345" s="42" t="str">
        <f>UPPER("cuarta calle oriente, número dos-C, barrio San Francisco")</f>
        <v>CUARTA CALLE ORIENTE, NÚMERO DOS-C, BARRIO SAN FRANCISCO</v>
      </c>
      <c r="F345" s="40" t="s">
        <v>36</v>
      </c>
      <c r="G345" s="40" t="s">
        <v>36</v>
      </c>
      <c r="H345" s="43">
        <v>44391</v>
      </c>
      <c r="I345" s="41" t="s">
        <v>1383</v>
      </c>
      <c r="J345" s="29" t="s">
        <v>1384</v>
      </c>
    </row>
    <row r="346" spans="2:10" ht="74.25" customHeight="1">
      <c r="B346" s="38">
        <v>342</v>
      </c>
      <c r="C346" s="40">
        <v>2338</v>
      </c>
      <c r="D346" s="41" t="str">
        <f>UPPER("Laboratorio De Análisis Clínico Méndez Monroy")</f>
        <v>LABORATORIO DE ANÁLISIS CLÍNICO MÉNDEZ MONROY</v>
      </c>
      <c r="E346" s="42" t="str">
        <f>UPPER("Cuarta calle Oriente y Avenida Melvin Jones, local tres")</f>
        <v>CUARTA CALLE ORIENTE Y AVENIDA MELVIN JONES, LOCAL TRES</v>
      </c>
      <c r="F346" s="40" t="s">
        <v>1385</v>
      </c>
      <c r="G346" s="40" t="s">
        <v>42</v>
      </c>
      <c r="H346" s="43">
        <v>44391</v>
      </c>
      <c r="I346" s="41" t="s">
        <v>1386</v>
      </c>
      <c r="J346" s="29" t="s">
        <v>1387</v>
      </c>
    </row>
    <row r="347" spans="2:10" ht="50.25" customHeight="1">
      <c r="B347" s="38">
        <v>343</v>
      </c>
      <c r="C347" s="40">
        <v>2317</v>
      </c>
      <c r="D347" s="41" t="s">
        <v>1388</v>
      </c>
      <c r="E347" s="42" t="s">
        <v>1389</v>
      </c>
      <c r="F347" s="40" t="s">
        <v>1390</v>
      </c>
      <c r="G347" s="40" t="s">
        <v>42</v>
      </c>
      <c r="H347" s="43">
        <v>44391</v>
      </c>
      <c r="I347" s="41" t="s">
        <v>37</v>
      </c>
      <c r="J347" s="29" t="s">
        <v>1391</v>
      </c>
    </row>
    <row r="348" spans="2:10" ht="60" customHeight="1">
      <c r="B348" s="38">
        <v>344</v>
      </c>
      <c r="C348" s="40">
        <v>606</v>
      </c>
      <c r="D348" s="41" t="s">
        <v>1392</v>
      </c>
      <c r="E348" s="42" t="s">
        <v>1393</v>
      </c>
      <c r="F348" s="40" t="s">
        <v>1385</v>
      </c>
      <c r="G348" s="40" t="s">
        <v>42</v>
      </c>
      <c r="H348" s="43">
        <v>44391</v>
      </c>
      <c r="I348" s="41" t="s">
        <v>1394</v>
      </c>
      <c r="J348" s="29" t="s">
        <v>1395</v>
      </c>
    </row>
    <row r="349" spans="2:10" ht="55.5" customHeight="1">
      <c r="B349" s="38">
        <v>345</v>
      </c>
      <c r="C349" s="40">
        <v>2130</v>
      </c>
      <c r="D349" s="41" t="s">
        <v>1396</v>
      </c>
      <c r="E349" s="42" t="s">
        <v>1397</v>
      </c>
      <c r="F349" s="40" t="s">
        <v>1398</v>
      </c>
      <c r="G349" s="40" t="s">
        <v>1399</v>
      </c>
      <c r="H349" s="43">
        <v>44391</v>
      </c>
      <c r="I349" s="44" t="s">
        <v>1400</v>
      </c>
      <c r="J349" s="29" t="s">
        <v>1401</v>
      </c>
    </row>
    <row r="350" spans="2:10" ht="58.5" customHeight="1">
      <c r="B350" s="38">
        <v>346</v>
      </c>
      <c r="C350" s="40">
        <v>1540</v>
      </c>
      <c r="D350" s="41" t="s">
        <v>1402</v>
      </c>
      <c r="E350" s="42" t="s">
        <v>1403</v>
      </c>
      <c r="F350" s="40" t="s">
        <v>1404</v>
      </c>
      <c r="G350" s="40" t="s">
        <v>1404</v>
      </c>
      <c r="H350" s="43">
        <v>44391</v>
      </c>
      <c r="I350" s="41" t="s">
        <v>31</v>
      </c>
      <c r="J350" s="29" t="s">
        <v>1405</v>
      </c>
    </row>
    <row r="351" spans="2:10" ht="59.25" customHeight="1">
      <c r="B351" s="38">
        <v>347</v>
      </c>
      <c r="C351" s="59">
        <v>1131</v>
      </c>
      <c r="D351" s="41" t="s">
        <v>1406</v>
      </c>
      <c r="E351" s="42" t="s">
        <v>1407</v>
      </c>
      <c r="F351" s="40" t="s">
        <v>1408</v>
      </c>
      <c r="G351" s="40" t="s">
        <v>1409</v>
      </c>
      <c r="H351" s="43">
        <v>44391</v>
      </c>
      <c r="I351" s="41" t="s">
        <v>633</v>
      </c>
      <c r="J351" s="29" t="s">
        <v>1410</v>
      </c>
    </row>
    <row r="352" spans="2:10" ht="57.75" customHeight="1">
      <c r="B352" s="38">
        <v>348</v>
      </c>
      <c r="C352" s="59">
        <v>1451</v>
      </c>
      <c r="D352" s="41" t="s">
        <v>1411</v>
      </c>
      <c r="E352" s="42" t="s">
        <v>1412</v>
      </c>
      <c r="F352" s="40" t="s">
        <v>1413</v>
      </c>
      <c r="G352" s="40" t="s">
        <v>1399</v>
      </c>
      <c r="H352" s="43">
        <v>44391</v>
      </c>
      <c r="I352" s="41" t="s">
        <v>1414</v>
      </c>
      <c r="J352" s="29" t="s">
        <v>1415</v>
      </c>
    </row>
    <row r="353" spans="2:10" ht="58.5" customHeight="1">
      <c r="B353" s="38">
        <v>349</v>
      </c>
      <c r="C353" s="59">
        <v>1577</v>
      </c>
      <c r="D353" s="41" t="s">
        <v>1416</v>
      </c>
      <c r="E353" s="42" t="s">
        <v>1417</v>
      </c>
      <c r="F353" s="40" t="s">
        <v>1418</v>
      </c>
      <c r="G353" s="40" t="s">
        <v>1399</v>
      </c>
      <c r="H353" s="43">
        <v>44391</v>
      </c>
      <c r="I353" s="41" t="s">
        <v>1414</v>
      </c>
      <c r="J353" s="29" t="s">
        <v>1419</v>
      </c>
    </row>
    <row r="354" spans="2:10" ht="57.75" customHeight="1">
      <c r="B354" s="38">
        <v>350</v>
      </c>
      <c r="C354" s="59">
        <v>1406</v>
      </c>
      <c r="D354" s="41" t="s">
        <v>1420</v>
      </c>
      <c r="E354" s="42" t="s">
        <v>1421</v>
      </c>
      <c r="F354" s="40" t="s">
        <v>1422</v>
      </c>
      <c r="G354" s="40" t="s">
        <v>1399</v>
      </c>
      <c r="H354" s="43">
        <v>44391</v>
      </c>
      <c r="I354" s="41" t="s">
        <v>1414</v>
      </c>
      <c r="J354" s="29" t="s">
        <v>1423</v>
      </c>
    </row>
    <row r="355" spans="2:10" ht="58.5" customHeight="1">
      <c r="B355" s="38">
        <v>351</v>
      </c>
      <c r="C355" s="59">
        <v>2208</v>
      </c>
      <c r="D355" s="41" t="s">
        <v>1424</v>
      </c>
      <c r="E355" s="42" t="s">
        <v>1425</v>
      </c>
      <c r="F355" s="40" t="s">
        <v>1426</v>
      </c>
      <c r="G355" s="40" t="s">
        <v>13</v>
      </c>
      <c r="H355" s="43">
        <v>44391</v>
      </c>
      <c r="I355" s="41" t="s">
        <v>272</v>
      </c>
      <c r="J355" s="29" t="s">
        <v>1427</v>
      </c>
    </row>
    <row r="356" spans="2:10" ht="52.5" customHeight="1">
      <c r="B356" s="38">
        <v>352</v>
      </c>
      <c r="C356" s="59">
        <v>769</v>
      </c>
      <c r="D356" s="41" t="s">
        <v>1428</v>
      </c>
      <c r="E356" s="42" t="s">
        <v>1429</v>
      </c>
      <c r="F356" s="40" t="s">
        <v>1430</v>
      </c>
      <c r="G356" s="40" t="s">
        <v>1430</v>
      </c>
      <c r="H356" s="43">
        <v>44391</v>
      </c>
      <c r="I356" s="41" t="s">
        <v>1431</v>
      </c>
      <c r="J356" s="29" t="s">
        <v>1432</v>
      </c>
    </row>
    <row r="357" spans="2:10" ht="54" customHeight="1">
      <c r="B357" s="38">
        <v>353</v>
      </c>
      <c r="C357" s="59">
        <v>2196</v>
      </c>
      <c r="D357" s="41" t="s">
        <v>1433</v>
      </c>
      <c r="E357" s="42" t="s">
        <v>1434</v>
      </c>
      <c r="F357" s="40" t="s">
        <v>1404</v>
      </c>
      <c r="G357" s="40" t="s">
        <v>1404</v>
      </c>
      <c r="H357" s="43">
        <v>44391</v>
      </c>
      <c r="I357" s="41" t="s">
        <v>1435</v>
      </c>
      <c r="J357" s="29" t="s">
        <v>1436</v>
      </c>
    </row>
    <row r="358" spans="2:10" ht="42.75">
      <c r="B358" s="38">
        <v>354</v>
      </c>
      <c r="C358" s="59">
        <v>2355</v>
      </c>
      <c r="D358" s="41" t="s">
        <v>1437</v>
      </c>
      <c r="E358" s="42" t="s">
        <v>1438</v>
      </c>
      <c r="F358" s="40" t="s">
        <v>1409</v>
      </c>
      <c r="G358" s="40" t="s">
        <v>1409</v>
      </c>
      <c r="H358" s="43">
        <v>44391</v>
      </c>
      <c r="I358" s="41" t="s">
        <v>1439</v>
      </c>
      <c r="J358" s="29" t="s">
        <v>1440</v>
      </c>
    </row>
    <row r="359" spans="2:10" ht="56.25" customHeight="1">
      <c r="B359" s="38">
        <v>355</v>
      </c>
      <c r="C359" s="59">
        <v>2326</v>
      </c>
      <c r="D359" s="41" t="s">
        <v>1441</v>
      </c>
      <c r="E359" s="42" t="s">
        <v>1442</v>
      </c>
      <c r="F359" s="40" t="s">
        <v>1443</v>
      </c>
      <c r="G359" s="40" t="s">
        <v>1409</v>
      </c>
      <c r="H359" s="43">
        <v>44391</v>
      </c>
      <c r="I359" s="41" t="s">
        <v>272</v>
      </c>
      <c r="J359" s="29" t="s">
        <v>1444</v>
      </c>
    </row>
    <row r="360" spans="2:10" ht="56.25" customHeight="1">
      <c r="B360" s="38">
        <v>356</v>
      </c>
      <c r="C360" s="59">
        <v>352</v>
      </c>
      <c r="D360" s="41" t="s">
        <v>1445</v>
      </c>
      <c r="E360" s="42" t="s">
        <v>1446</v>
      </c>
      <c r="F360" s="40" t="s">
        <v>1426</v>
      </c>
      <c r="G360" s="40" t="s">
        <v>13</v>
      </c>
      <c r="H360" s="43">
        <v>44391</v>
      </c>
      <c r="I360" s="41" t="s">
        <v>1447</v>
      </c>
      <c r="J360" s="29" t="s">
        <v>1448</v>
      </c>
    </row>
    <row r="361" spans="2:10" ht="75" customHeight="1">
      <c r="B361" s="38">
        <v>357</v>
      </c>
      <c r="C361" s="59">
        <v>1614</v>
      </c>
      <c r="D361" s="41" t="s">
        <v>1449</v>
      </c>
      <c r="E361" s="42" t="s">
        <v>1450</v>
      </c>
      <c r="F361" s="40" t="s">
        <v>1451</v>
      </c>
      <c r="G361" s="46" t="s">
        <v>25</v>
      </c>
      <c r="H361" s="43">
        <v>44391</v>
      </c>
      <c r="I361" s="41" t="s">
        <v>1452</v>
      </c>
      <c r="J361" s="29" t="s">
        <v>1453</v>
      </c>
    </row>
    <row r="362" spans="2:10" ht="57">
      <c r="B362" s="38">
        <v>358</v>
      </c>
      <c r="C362" s="59">
        <v>1670</v>
      </c>
      <c r="D362" s="41" t="s">
        <v>1454</v>
      </c>
      <c r="E362" s="42" t="s">
        <v>1455</v>
      </c>
      <c r="F362" s="40" t="s">
        <v>1456</v>
      </c>
      <c r="G362" s="40" t="s">
        <v>42</v>
      </c>
      <c r="H362" s="43">
        <v>44391</v>
      </c>
      <c r="I362" s="41" t="s">
        <v>1457</v>
      </c>
      <c r="J362" s="29" t="s">
        <v>1458</v>
      </c>
    </row>
    <row r="363" spans="2:10" ht="70.5" customHeight="1">
      <c r="B363" s="38">
        <v>359</v>
      </c>
      <c r="C363" s="59">
        <v>794</v>
      </c>
      <c r="D363" s="41" t="s">
        <v>1459</v>
      </c>
      <c r="E363" s="42" t="s">
        <v>1460</v>
      </c>
      <c r="F363" s="40" t="s">
        <v>1461</v>
      </c>
      <c r="G363" s="40" t="s">
        <v>1462</v>
      </c>
      <c r="H363" s="43">
        <v>44405</v>
      </c>
      <c r="I363" s="41" t="s">
        <v>290</v>
      </c>
      <c r="J363" s="29" t="s">
        <v>1463</v>
      </c>
    </row>
    <row r="364" spans="2:10" ht="62.25" customHeight="1">
      <c r="B364" s="38">
        <v>360</v>
      </c>
      <c r="C364" s="59">
        <v>2311</v>
      </c>
      <c r="D364" s="41" t="s">
        <v>1464</v>
      </c>
      <c r="E364" s="42" t="s">
        <v>1465</v>
      </c>
      <c r="F364" s="40" t="s">
        <v>1426</v>
      </c>
      <c r="G364" s="40" t="s">
        <v>13</v>
      </c>
      <c r="H364" s="43">
        <v>44405</v>
      </c>
      <c r="I364" s="41" t="s">
        <v>1466</v>
      </c>
      <c r="J364" s="29" t="s">
        <v>1467</v>
      </c>
    </row>
    <row r="365" spans="2:10" ht="67.5" customHeight="1">
      <c r="B365" s="38">
        <v>361</v>
      </c>
      <c r="C365" s="59">
        <v>716</v>
      </c>
      <c r="D365" s="41" t="s">
        <v>1468</v>
      </c>
      <c r="E365" s="42" t="s">
        <v>1469</v>
      </c>
      <c r="F365" s="40" t="s">
        <v>1385</v>
      </c>
      <c r="G365" s="40" t="s">
        <v>42</v>
      </c>
      <c r="H365" s="43">
        <v>44419</v>
      </c>
      <c r="I365" s="41" t="s">
        <v>1470</v>
      </c>
      <c r="J365" s="29" t="s">
        <v>1471</v>
      </c>
    </row>
    <row r="366" spans="2:10" ht="49.5" customHeight="1">
      <c r="B366" s="38">
        <v>362</v>
      </c>
      <c r="C366" s="59">
        <v>2346</v>
      </c>
      <c r="D366" s="41" t="s">
        <v>1472</v>
      </c>
      <c r="E366" s="42" t="s">
        <v>1473</v>
      </c>
      <c r="F366" s="40" t="s">
        <v>1426</v>
      </c>
      <c r="G366" s="40" t="s">
        <v>13</v>
      </c>
      <c r="H366" s="43">
        <v>44419</v>
      </c>
      <c r="I366" s="41" t="s">
        <v>63</v>
      </c>
      <c r="J366" s="29" t="s">
        <v>1474</v>
      </c>
    </row>
    <row r="367" spans="2:10" ht="54.75" customHeight="1">
      <c r="B367" s="38">
        <v>363</v>
      </c>
      <c r="C367" s="59">
        <v>1727</v>
      </c>
      <c r="D367" s="41" t="s">
        <v>1475</v>
      </c>
      <c r="E367" s="42" t="s">
        <v>1476</v>
      </c>
      <c r="F367" s="40" t="s">
        <v>24</v>
      </c>
      <c r="G367" s="46" t="s">
        <v>25</v>
      </c>
      <c r="H367" s="43">
        <v>44419</v>
      </c>
      <c r="I367" s="41" t="s">
        <v>272</v>
      </c>
      <c r="J367" s="29" t="s">
        <v>1477</v>
      </c>
    </row>
    <row r="368" spans="2:10" ht="59.25" customHeight="1">
      <c r="B368" s="38">
        <v>364</v>
      </c>
      <c r="C368" s="59">
        <v>2344</v>
      </c>
      <c r="D368" s="41" t="s">
        <v>1478</v>
      </c>
      <c r="E368" s="42" t="s">
        <v>1479</v>
      </c>
      <c r="F368" s="40" t="s">
        <v>1422</v>
      </c>
      <c r="G368" s="40" t="s">
        <v>1399</v>
      </c>
      <c r="H368" s="43">
        <v>44419</v>
      </c>
      <c r="I368" s="41" t="s">
        <v>1480</v>
      </c>
      <c r="J368" s="29" t="s">
        <v>1481</v>
      </c>
    </row>
    <row r="369" spans="2:10" ht="42.75">
      <c r="B369" s="38">
        <v>365</v>
      </c>
      <c r="C369" s="59">
        <v>2343</v>
      </c>
      <c r="D369" s="41" t="s">
        <v>1482</v>
      </c>
      <c r="E369" s="42" t="s">
        <v>1483</v>
      </c>
      <c r="F369" s="40" t="s">
        <v>1426</v>
      </c>
      <c r="G369" s="40" t="s">
        <v>13</v>
      </c>
      <c r="H369" s="43">
        <v>44419</v>
      </c>
      <c r="I369" s="41" t="s">
        <v>1484</v>
      </c>
      <c r="J369" s="29" t="s">
        <v>1485</v>
      </c>
    </row>
    <row r="370" spans="2:10" ht="70.5" customHeight="1">
      <c r="B370" s="38">
        <v>366</v>
      </c>
      <c r="C370" s="59">
        <v>1305</v>
      </c>
      <c r="D370" s="41" t="s">
        <v>1486</v>
      </c>
      <c r="E370" s="42" t="s">
        <v>1487</v>
      </c>
      <c r="F370" s="40" t="s">
        <v>1426</v>
      </c>
      <c r="G370" s="40" t="s">
        <v>13</v>
      </c>
      <c r="H370" s="43">
        <v>44419</v>
      </c>
      <c r="I370" s="41" t="s">
        <v>1488</v>
      </c>
      <c r="J370" s="29" t="s">
        <v>1489</v>
      </c>
    </row>
    <row r="371" spans="2:10" ht="59.25" customHeight="1">
      <c r="B371" s="38">
        <v>367</v>
      </c>
      <c r="C371" s="46">
        <v>1729</v>
      </c>
      <c r="D371" s="51" t="s">
        <v>1490</v>
      </c>
      <c r="E371" s="48" t="s">
        <v>1491</v>
      </c>
      <c r="F371" s="46" t="s">
        <v>1492</v>
      </c>
      <c r="G371" s="47" t="s">
        <v>336</v>
      </c>
      <c r="H371" s="47">
        <v>44426</v>
      </c>
      <c r="I371" s="41" t="s">
        <v>272</v>
      </c>
      <c r="J371" s="29" t="s">
        <v>1493</v>
      </c>
    </row>
    <row r="372" spans="2:10" ht="60" customHeight="1">
      <c r="B372" s="38">
        <v>368</v>
      </c>
      <c r="C372" s="46">
        <v>2108</v>
      </c>
      <c r="D372" s="44" t="s">
        <v>1494</v>
      </c>
      <c r="E372" s="52" t="s">
        <v>1495</v>
      </c>
      <c r="F372" s="46" t="s">
        <v>1496</v>
      </c>
      <c r="G372" s="46" t="s">
        <v>184</v>
      </c>
      <c r="H372" s="47">
        <v>44426</v>
      </c>
      <c r="I372" s="41" t="s">
        <v>1497</v>
      </c>
      <c r="J372" s="29" t="s">
        <v>1498</v>
      </c>
    </row>
    <row r="373" spans="2:10" ht="59.25" customHeight="1">
      <c r="B373" s="38">
        <v>369</v>
      </c>
      <c r="C373" s="46">
        <v>1140</v>
      </c>
      <c r="D373" s="44" t="s">
        <v>1499</v>
      </c>
      <c r="E373" s="52" t="s">
        <v>1500</v>
      </c>
      <c r="F373" s="46" t="s">
        <v>286</v>
      </c>
      <c r="G373" s="46" t="s">
        <v>286</v>
      </c>
      <c r="H373" s="47">
        <v>44426</v>
      </c>
      <c r="I373" s="41" t="s">
        <v>272</v>
      </c>
      <c r="J373" s="29" t="s">
        <v>1501</v>
      </c>
    </row>
    <row r="374" spans="2:10" ht="68.25" customHeight="1">
      <c r="B374" s="38">
        <v>370</v>
      </c>
      <c r="C374" s="46">
        <v>2153</v>
      </c>
      <c r="D374" s="44" t="s">
        <v>1502</v>
      </c>
      <c r="E374" s="52" t="s">
        <v>1503</v>
      </c>
      <c r="F374" s="46" t="s">
        <v>286</v>
      </c>
      <c r="G374" s="46" t="s">
        <v>286</v>
      </c>
      <c r="H374" s="47">
        <v>44426</v>
      </c>
      <c r="I374" s="44" t="s">
        <v>1057</v>
      </c>
      <c r="J374" s="29" t="s">
        <v>1504</v>
      </c>
    </row>
    <row r="375" spans="2:10" ht="85.5">
      <c r="B375" s="38">
        <v>371</v>
      </c>
      <c r="C375" s="46">
        <v>1997</v>
      </c>
      <c r="D375" s="44" t="s">
        <v>1505</v>
      </c>
      <c r="E375" s="52" t="s">
        <v>1506</v>
      </c>
      <c r="F375" s="46" t="s">
        <v>277</v>
      </c>
      <c r="G375" s="46" t="s">
        <v>277</v>
      </c>
      <c r="H375" s="47">
        <v>44426</v>
      </c>
      <c r="I375" s="41" t="s">
        <v>1507</v>
      </c>
      <c r="J375" s="29" t="s">
        <v>1508</v>
      </c>
    </row>
    <row r="376" spans="2:10" ht="77.25" customHeight="1">
      <c r="B376" s="38">
        <v>372</v>
      </c>
      <c r="C376" s="46">
        <v>2235</v>
      </c>
      <c r="D376" s="44" t="s">
        <v>1509</v>
      </c>
      <c r="E376" s="52" t="s">
        <v>1510</v>
      </c>
      <c r="F376" s="46" t="s">
        <v>277</v>
      </c>
      <c r="G376" s="46" t="s">
        <v>277</v>
      </c>
      <c r="H376" s="47">
        <v>44426</v>
      </c>
      <c r="I376" s="41" t="s">
        <v>1507</v>
      </c>
      <c r="J376" s="29" t="s">
        <v>1511</v>
      </c>
    </row>
    <row r="377" spans="2:10" ht="66" customHeight="1">
      <c r="B377" s="38">
        <v>373</v>
      </c>
      <c r="C377" s="46">
        <v>2191</v>
      </c>
      <c r="D377" s="44" t="s">
        <v>1512</v>
      </c>
      <c r="E377" s="52" t="s">
        <v>1513</v>
      </c>
      <c r="F377" s="46" t="s">
        <v>51</v>
      </c>
      <c r="G377" s="46" t="s">
        <v>172</v>
      </c>
      <c r="H377" s="47">
        <v>44426</v>
      </c>
      <c r="I377" s="41" t="s">
        <v>1514</v>
      </c>
      <c r="J377" s="29" t="s">
        <v>1515</v>
      </c>
    </row>
    <row r="378" spans="2:10" ht="57" customHeight="1">
      <c r="B378" s="38">
        <v>374</v>
      </c>
      <c r="C378" s="46">
        <v>2356</v>
      </c>
      <c r="D378" s="44" t="s">
        <v>1516</v>
      </c>
      <c r="E378" s="52" t="s">
        <v>1517</v>
      </c>
      <c r="F378" s="46" t="s">
        <v>305</v>
      </c>
      <c r="G378" s="46" t="s">
        <v>18</v>
      </c>
      <c r="H378" s="47">
        <v>44426</v>
      </c>
      <c r="I378" s="41" t="s">
        <v>1038</v>
      </c>
      <c r="J378" s="29" t="s">
        <v>1518</v>
      </c>
    </row>
    <row r="379" spans="2:10" ht="51" customHeight="1">
      <c r="B379" s="38">
        <v>375</v>
      </c>
      <c r="C379" s="46">
        <v>2285</v>
      </c>
      <c r="D379" s="44" t="s">
        <v>1519</v>
      </c>
      <c r="E379" s="48" t="s">
        <v>1520</v>
      </c>
      <c r="F379" s="46" t="s">
        <v>36</v>
      </c>
      <c r="G379" s="46" t="s">
        <v>36</v>
      </c>
      <c r="H379" s="47">
        <v>44433</v>
      </c>
      <c r="I379" s="41" t="s">
        <v>1521</v>
      </c>
      <c r="J379" s="29" t="s">
        <v>1522</v>
      </c>
    </row>
    <row r="380" spans="2:10" ht="54" customHeight="1">
      <c r="B380" s="38">
        <v>376</v>
      </c>
      <c r="C380" s="46">
        <v>2209</v>
      </c>
      <c r="D380" s="44" t="s">
        <v>1523</v>
      </c>
      <c r="E380" s="48" t="s">
        <v>1524</v>
      </c>
      <c r="F380" s="46" t="s">
        <v>36</v>
      </c>
      <c r="G380" s="46" t="s">
        <v>36</v>
      </c>
      <c r="H380" s="47">
        <v>44433</v>
      </c>
      <c r="I380" s="41" t="s">
        <v>1525</v>
      </c>
      <c r="J380" s="29" t="s">
        <v>1526</v>
      </c>
    </row>
    <row r="381" spans="2:10" ht="64.5" customHeight="1">
      <c r="B381" s="38">
        <v>377</v>
      </c>
      <c r="C381" s="46">
        <v>514</v>
      </c>
      <c r="D381" s="44" t="s">
        <v>1527</v>
      </c>
      <c r="E381" s="48" t="s">
        <v>1528</v>
      </c>
      <c r="F381" s="46" t="s">
        <v>1404</v>
      </c>
      <c r="G381" s="46" t="s">
        <v>1404</v>
      </c>
      <c r="H381" s="47">
        <v>44433</v>
      </c>
      <c r="I381" s="41" t="s">
        <v>578</v>
      </c>
      <c r="J381" s="29" t="s">
        <v>1529</v>
      </c>
    </row>
    <row r="382" spans="2:10" ht="42.75">
      <c r="B382" s="38">
        <v>378</v>
      </c>
      <c r="C382" s="46">
        <v>1433</v>
      </c>
      <c r="D382" s="44" t="s">
        <v>1530</v>
      </c>
      <c r="E382" s="48" t="s">
        <v>1531</v>
      </c>
      <c r="F382" s="46" t="s">
        <v>1430</v>
      </c>
      <c r="G382" s="46" t="s">
        <v>1430</v>
      </c>
      <c r="H382" s="47">
        <v>44433</v>
      </c>
      <c r="I382" s="41" t="s">
        <v>1532</v>
      </c>
      <c r="J382" s="29" t="s">
        <v>1533</v>
      </c>
    </row>
    <row r="383" spans="2:10" ht="51.75" customHeight="1">
      <c r="B383" s="38">
        <v>379</v>
      </c>
      <c r="C383" s="46">
        <v>1218</v>
      </c>
      <c r="D383" s="44" t="s">
        <v>1534</v>
      </c>
      <c r="E383" s="48" t="s">
        <v>1535</v>
      </c>
      <c r="F383" s="46" t="s">
        <v>25</v>
      </c>
      <c r="G383" s="46" t="s">
        <v>25</v>
      </c>
      <c r="H383" s="47">
        <v>44440</v>
      </c>
      <c r="I383" s="41" t="s">
        <v>1536</v>
      </c>
      <c r="J383" s="29" t="s">
        <v>1537</v>
      </c>
    </row>
    <row r="384" spans="2:10" ht="53.25" customHeight="1">
      <c r="B384" s="38">
        <v>380</v>
      </c>
      <c r="C384" s="40">
        <v>898</v>
      </c>
      <c r="D384" s="44" t="s">
        <v>1538</v>
      </c>
      <c r="E384" s="48" t="s">
        <v>1539</v>
      </c>
      <c r="F384" s="46" t="s">
        <v>1540</v>
      </c>
      <c r="G384" s="46" t="s">
        <v>1409</v>
      </c>
      <c r="H384" s="47">
        <v>44440</v>
      </c>
      <c r="I384" s="41" t="s">
        <v>37</v>
      </c>
      <c r="J384" s="29" t="s">
        <v>1541</v>
      </c>
    </row>
    <row r="385" spans="2:10" ht="56.25" customHeight="1">
      <c r="B385" s="38">
        <v>381</v>
      </c>
      <c r="C385" s="38">
        <v>1177</v>
      </c>
      <c r="D385" s="41" t="s">
        <v>1542</v>
      </c>
      <c r="E385" s="42" t="s">
        <v>1543</v>
      </c>
      <c r="F385" s="40" t="s">
        <v>1409</v>
      </c>
      <c r="G385" s="40" t="s">
        <v>1409</v>
      </c>
      <c r="H385" s="43">
        <v>44447</v>
      </c>
      <c r="I385" s="41" t="s">
        <v>1544</v>
      </c>
      <c r="J385" s="29" t="s">
        <v>1545</v>
      </c>
    </row>
    <row r="386" spans="2:10" ht="40.5" customHeight="1">
      <c r="B386" s="38">
        <v>382</v>
      </c>
      <c r="C386" s="38">
        <v>1858</v>
      </c>
      <c r="D386" s="41" t="s">
        <v>1546</v>
      </c>
      <c r="E386" s="42" t="s">
        <v>1547</v>
      </c>
      <c r="F386" s="40" t="s">
        <v>1548</v>
      </c>
      <c r="G386" s="40" t="s">
        <v>325</v>
      </c>
      <c r="H386" s="43">
        <v>44447</v>
      </c>
      <c r="I386" s="41" t="s">
        <v>1549</v>
      </c>
      <c r="J386" s="29" t="s">
        <v>1550</v>
      </c>
    </row>
    <row r="387" spans="2:10" ht="85.5">
      <c r="B387" s="38">
        <v>383</v>
      </c>
      <c r="C387" s="38">
        <v>1245</v>
      </c>
      <c r="D387" s="41" t="s">
        <v>1551</v>
      </c>
      <c r="E387" s="42" t="s">
        <v>1552</v>
      </c>
      <c r="F387" s="40" t="s">
        <v>1553</v>
      </c>
      <c r="G387" s="40" t="s">
        <v>341</v>
      </c>
      <c r="H387" s="43">
        <v>44447</v>
      </c>
      <c r="I387" s="41" t="s">
        <v>1554</v>
      </c>
      <c r="J387" s="29" t="s">
        <v>1555</v>
      </c>
    </row>
    <row r="388" spans="2:10" ht="57">
      <c r="B388" s="38">
        <v>384</v>
      </c>
      <c r="C388" s="38">
        <v>2364</v>
      </c>
      <c r="D388" s="41" t="s">
        <v>1556</v>
      </c>
      <c r="E388" s="42" t="s">
        <v>1557</v>
      </c>
      <c r="F388" s="40" t="s">
        <v>1558</v>
      </c>
      <c r="G388" s="40" t="s">
        <v>341</v>
      </c>
      <c r="H388" s="43">
        <v>44447</v>
      </c>
      <c r="I388" s="41" t="s">
        <v>1559</v>
      </c>
      <c r="J388" s="29" t="s">
        <v>1560</v>
      </c>
    </row>
    <row r="389" spans="2:10" ht="48.75" customHeight="1">
      <c r="B389" s="38">
        <v>385</v>
      </c>
      <c r="C389" s="38">
        <v>1460</v>
      </c>
      <c r="D389" s="41" t="s">
        <v>1561</v>
      </c>
      <c r="E389" s="42" t="s">
        <v>1562</v>
      </c>
      <c r="F389" s="40" t="s">
        <v>1563</v>
      </c>
      <c r="G389" s="40" t="s">
        <v>1564</v>
      </c>
      <c r="H389" s="43">
        <v>44447</v>
      </c>
      <c r="I389" s="41" t="s">
        <v>1565</v>
      </c>
      <c r="J389" s="29" t="s">
        <v>1566</v>
      </c>
    </row>
    <row r="390" spans="2:10" ht="53.25" customHeight="1">
      <c r="B390" s="38">
        <v>386</v>
      </c>
      <c r="C390" s="38">
        <v>280</v>
      </c>
      <c r="D390" s="41" t="s">
        <v>1567</v>
      </c>
      <c r="E390" s="42" t="s">
        <v>1568</v>
      </c>
      <c r="F390" s="40" t="s">
        <v>325</v>
      </c>
      <c r="G390" s="40" t="s">
        <v>325</v>
      </c>
      <c r="H390" s="43">
        <v>44447</v>
      </c>
      <c r="I390" s="41" t="s">
        <v>113</v>
      </c>
      <c r="J390" s="29" t="s">
        <v>1569</v>
      </c>
    </row>
    <row r="391" spans="2:10" ht="55.5" customHeight="1">
      <c r="B391" s="38">
        <v>387</v>
      </c>
      <c r="C391" s="38">
        <v>1261</v>
      </c>
      <c r="D391" s="41" t="s">
        <v>1570</v>
      </c>
      <c r="E391" s="42" t="s">
        <v>1571</v>
      </c>
      <c r="F391" s="40" t="s">
        <v>1418</v>
      </c>
      <c r="G391" s="40" t="s">
        <v>1399</v>
      </c>
      <c r="H391" s="43">
        <v>44447</v>
      </c>
      <c r="I391" s="41" t="s">
        <v>1572</v>
      </c>
      <c r="J391" s="29" t="s">
        <v>1573</v>
      </c>
    </row>
    <row r="392" spans="2:10" ht="54.75" customHeight="1">
      <c r="B392" s="38">
        <v>388</v>
      </c>
      <c r="C392" s="38">
        <v>485</v>
      </c>
      <c r="D392" s="41" t="s">
        <v>1574</v>
      </c>
      <c r="E392" s="42" t="s">
        <v>1575</v>
      </c>
      <c r="F392" s="40" t="s">
        <v>1576</v>
      </c>
      <c r="G392" s="40" t="s">
        <v>42</v>
      </c>
      <c r="H392" s="43">
        <v>44447</v>
      </c>
      <c r="I392" s="41" t="s">
        <v>1577</v>
      </c>
      <c r="J392" s="29" t="s">
        <v>1578</v>
      </c>
    </row>
    <row r="393" spans="2:10" ht="42.75">
      <c r="B393" s="38">
        <v>389</v>
      </c>
      <c r="C393" s="60">
        <v>1753</v>
      </c>
      <c r="D393" s="61" t="s">
        <v>1579</v>
      </c>
      <c r="E393" s="62" t="s">
        <v>1580</v>
      </c>
      <c r="F393" s="60" t="s">
        <v>1581</v>
      </c>
      <c r="G393" s="60" t="s">
        <v>1430</v>
      </c>
      <c r="H393" s="43">
        <v>44461</v>
      </c>
      <c r="I393" s="41" t="s">
        <v>1582</v>
      </c>
      <c r="J393" s="29" t="s">
        <v>1583</v>
      </c>
    </row>
    <row r="394" spans="2:10" ht="50.25" customHeight="1">
      <c r="B394" s="38">
        <v>390</v>
      </c>
      <c r="C394" s="60">
        <v>534</v>
      </c>
      <c r="D394" s="61" t="s">
        <v>1584</v>
      </c>
      <c r="E394" s="62" t="s">
        <v>1585</v>
      </c>
      <c r="F394" s="60" t="s">
        <v>1586</v>
      </c>
      <c r="G394" s="40" t="s">
        <v>13</v>
      </c>
      <c r="H394" s="43">
        <v>44461</v>
      </c>
      <c r="I394" s="41" t="s">
        <v>1587</v>
      </c>
      <c r="J394" s="29" t="s">
        <v>1588</v>
      </c>
    </row>
    <row r="395" spans="2:10" ht="42.75">
      <c r="B395" s="38">
        <v>391</v>
      </c>
      <c r="C395" s="60">
        <v>583</v>
      </c>
      <c r="D395" s="61" t="s">
        <v>1589</v>
      </c>
      <c r="E395" s="62" t="s">
        <v>1590</v>
      </c>
      <c r="F395" s="60" t="s">
        <v>1426</v>
      </c>
      <c r="G395" s="40" t="s">
        <v>13</v>
      </c>
      <c r="H395" s="43">
        <v>44461</v>
      </c>
      <c r="I395" s="41" t="s">
        <v>1591</v>
      </c>
      <c r="J395" s="29" t="s">
        <v>1592</v>
      </c>
    </row>
    <row r="396" spans="2:10" ht="72.75" customHeight="1">
      <c r="B396" s="38">
        <v>392</v>
      </c>
      <c r="C396" s="60">
        <v>2352</v>
      </c>
      <c r="D396" s="61" t="s">
        <v>1593</v>
      </c>
      <c r="E396" s="62" t="s">
        <v>1594</v>
      </c>
      <c r="F396" s="60" t="s">
        <v>1385</v>
      </c>
      <c r="G396" s="60" t="s">
        <v>42</v>
      </c>
      <c r="H396" s="43">
        <v>44461</v>
      </c>
      <c r="I396" s="41" t="s">
        <v>121</v>
      </c>
      <c r="J396" s="29" t="s">
        <v>1595</v>
      </c>
    </row>
    <row r="397" spans="2:10" ht="42.75">
      <c r="B397" s="38">
        <v>393</v>
      </c>
      <c r="C397" s="60">
        <v>846</v>
      </c>
      <c r="D397" s="61" t="s">
        <v>1596</v>
      </c>
      <c r="E397" s="62" t="s">
        <v>1597</v>
      </c>
      <c r="F397" s="60" t="s">
        <v>1426</v>
      </c>
      <c r="G397" s="40" t="s">
        <v>13</v>
      </c>
      <c r="H397" s="43">
        <v>44461</v>
      </c>
      <c r="I397" s="41" t="s">
        <v>121</v>
      </c>
      <c r="J397" s="29" t="s">
        <v>1598</v>
      </c>
    </row>
    <row r="398" spans="2:10" ht="62.25" customHeight="1">
      <c r="B398" s="38">
        <v>394</v>
      </c>
      <c r="C398" s="60">
        <v>2160</v>
      </c>
      <c r="D398" s="61" t="s">
        <v>1599</v>
      </c>
      <c r="E398" s="62" t="s">
        <v>1600</v>
      </c>
      <c r="F398" s="60" t="s">
        <v>1385</v>
      </c>
      <c r="G398" s="60" t="s">
        <v>42</v>
      </c>
      <c r="H398" s="43">
        <v>44461</v>
      </c>
      <c r="I398" s="41" t="s">
        <v>121</v>
      </c>
      <c r="J398" s="29" t="s">
        <v>1601</v>
      </c>
    </row>
    <row r="399" spans="2:10" ht="51.75" customHeight="1">
      <c r="B399" s="38">
        <v>395</v>
      </c>
      <c r="C399" s="60">
        <v>641</v>
      </c>
      <c r="D399" s="61" t="s">
        <v>1602</v>
      </c>
      <c r="E399" s="62" t="s">
        <v>1603</v>
      </c>
      <c r="F399" s="60" t="s">
        <v>1426</v>
      </c>
      <c r="G399" s="40" t="s">
        <v>13</v>
      </c>
      <c r="H399" s="43">
        <v>44461</v>
      </c>
      <c r="I399" s="41" t="s">
        <v>121</v>
      </c>
      <c r="J399" s="29" t="s">
        <v>1604</v>
      </c>
    </row>
    <row r="400" spans="2:10" ht="63" customHeight="1">
      <c r="B400" s="38">
        <v>396</v>
      </c>
      <c r="C400" s="60">
        <v>878</v>
      </c>
      <c r="D400" s="61" t="s">
        <v>1605</v>
      </c>
      <c r="E400" s="62" t="s">
        <v>1606</v>
      </c>
      <c r="F400" s="60" t="s">
        <v>25</v>
      </c>
      <c r="G400" s="46" t="s">
        <v>25</v>
      </c>
      <c r="H400" s="43">
        <v>44461</v>
      </c>
      <c r="I400" s="41" t="s">
        <v>1607</v>
      </c>
      <c r="J400" s="29" t="s">
        <v>1608</v>
      </c>
    </row>
    <row r="401" spans="2:10" ht="60.75" customHeight="1">
      <c r="B401" s="38">
        <v>397</v>
      </c>
      <c r="C401" s="60">
        <v>2357</v>
      </c>
      <c r="D401" s="61" t="s">
        <v>1609</v>
      </c>
      <c r="E401" s="62" t="s">
        <v>1610</v>
      </c>
      <c r="F401" s="60" t="s">
        <v>1408</v>
      </c>
      <c r="G401" s="60" t="s">
        <v>1409</v>
      </c>
      <c r="H401" s="43">
        <v>44461</v>
      </c>
      <c r="I401" s="41" t="s">
        <v>1611</v>
      </c>
      <c r="J401" s="29" t="s">
        <v>1612</v>
      </c>
    </row>
    <row r="402" spans="2:10" ht="42.75">
      <c r="B402" s="38">
        <v>398</v>
      </c>
      <c r="C402" s="60">
        <v>1689</v>
      </c>
      <c r="D402" s="61" t="s">
        <v>1613</v>
      </c>
      <c r="E402" s="62" t="s">
        <v>1614</v>
      </c>
      <c r="F402" s="60" t="s">
        <v>1615</v>
      </c>
      <c r="G402" s="60" t="s">
        <v>1409</v>
      </c>
      <c r="H402" s="43">
        <v>44461</v>
      </c>
      <c r="I402" s="41" t="s">
        <v>1616</v>
      </c>
      <c r="J402" s="29" t="s">
        <v>1617</v>
      </c>
    </row>
    <row r="403" spans="2:10" ht="59.25" customHeight="1">
      <c r="B403" s="38">
        <v>399</v>
      </c>
      <c r="C403" s="46">
        <v>1014</v>
      </c>
      <c r="D403" s="44" t="s">
        <v>1618</v>
      </c>
      <c r="E403" s="48" t="s">
        <v>1619</v>
      </c>
      <c r="F403" s="46" t="s">
        <v>1620</v>
      </c>
      <c r="G403" s="46" t="s">
        <v>1462</v>
      </c>
      <c r="H403" s="43">
        <v>44468</v>
      </c>
      <c r="I403" s="41" t="s">
        <v>1621</v>
      </c>
      <c r="J403" s="29" t="s">
        <v>1622</v>
      </c>
    </row>
    <row r="404" spans="2:10" ht="64.5" customHeight="1">
      <c r="B404" s="38">
        <v>400</v>
      </c>
      <c r="C404" s="46">
        <v>1649</v>
      </c>
      <c r="D404" s="44" t="s">
        <v>1623</v>
      </c>
      <c r="E404" s="48" t="s">
        <v>1624</v>
      </c>
      <c r="F404" s="46" t="s">
        <v>1625</v>
      </c>
      <c r="G404" s="46" t="s">
        <v>1430</v>
      </c>
      <c r="H404" s="43">
        <v>44468</v>
      </c>
      <c r="I404" s="41" t="s">
        <v>1626</v>
      </c>
      <c r="J404" s="29" t="s">
        <v>1627</v>
      </c>
    </row>
    <row r="405" spans="2:10" ht="59.25" customHeight="1">
      <c r="B405" s="38">
        <v>401</v>
      </c>
      <c r="C405" s="46">
        <v>1415</v>
      </c>
      <c r="D405" s="44" t="s">
        <v>1628</v>
      </c>
      <c r="E405" s="48" t="s">
        <v>1629</v>
      </c>
      <c r="F405" s="46" t="s">
        <v>1630</v>
      </c>
      <c r="G405" s="46" t="s">
        <v>1581</v>
      </c>
      <c r="H405" s="43">
        <v>44468</v>
      </c>
      <c r="I405" s="44" t="s">
        <v>853</v>
      </c>
      <c r="J405" s="30" t="s">
        <v>1631</v>
      </c>
    </row>
    <row r="406" spans="2:10" ht="59.25" customHeight="1">
      <c r="B406" s="38">
        <v>402</v>
      </c>
      <c r="C406" s="46">
        <v>1373</v>
      </c>
      <c r="D406" s="44" t="s">
        <v>1632</v>
      </c>
      <c r="E406" s="48" t="s">
        <v>1633</v>
      </c>
      <c r="F406" s="46" t="s">
        <v>1634</v>
      </c>
      <c r="G406" s="46" t="s">
        <v>42</v>
      </c>
      <c r="H406" s="43">
        <v>44468</v>
      </c>
      <c r="I406" s="41" t="s">
        <v>1635</v>
      </c>
      <c r="J406" s="29" t="s">
        <v>1636</v>
      </c>
    </row>
    <row r="407" spans="2:10" ht="74.25" customHeight="1">
      <c r="B407" s="38">
        <v>403</v>
      </c>
      <c r="C407" s="46">
        <v>179</v>
      </c>
      <c r="D407" s="44" t="s">
        <v>1637</v>
      </c>
      <c r="E407" s="48" t="s">
        <v>1638</v>
      </c>
      <c r="F407" s="46" t="s">
        <v>1426</v>
      </c>
      <c r="G407" s="40" t="s">
        <v>13</v>
      </c>
      <c r="H407" s="43">
        <v>44468</v>
      </c>
      <c r="I407" s="44" t="s">
        <v>1466</v>
      </c>
      <c r="J407" s="30" t="s">
        <v>1639</v>
      </c>
    </row>
    <row r="408" spans="2:10" ht="63" customHeight="1">
      <c r="B408" s="38">
        <v>404</v>
      </c>
      <c r="C408" s="46">
        <v>2240</v>
      </c>
      <c r="D408" s="44" t="s">
        <v>1640</v>
      </c>
      <c r="E408" s="48" t="s">
        <v>1641</v>
      </c>
      <c r="F408" s="46" t="s">
        <v>325</v>
      </c>
      <c r="G408" s="40" t="s">
        <v>325</v>
      </c>
      <c r="H408" s="43">
        <v>44468</v>
      </c>
      <c r="I408" s="41" t="s">
        <v>1642</v>
      </c>
      <c r="J408" s="29" t="s">
        <v>1643</v>
      </c>
    </row>
    <row r="409" spans="2:10" ht="93.75" customHeight="1">
      <c r="B409" s="38">
        <v>405</v>
      </c>
      <c r="C409" s="46">
        <v>162</v>
      </c>
      <c r="D409" s="44" t="s">
        <v>1644</v>
      </c>
      <c r="E409" s="48" t="s">
        <v>1645</v>
      </c>
      <c r="F409" s="46" t="s">
        <v>1646</v>
      </c>
      <c r="G409" s="46" t="s">
        <v>1409</v>
      </c>
      <c r="H409" s="43">
        <v>44468</v>
      </c>
      <c r="I409" s="41" t="s">
        <v>1647</v>
      </c>
      <c r="J409" s="29" t="s">
        <v>1648</v>
      </c>
    </row>
    <row r="410" spans="2:10" ht="42.75">
      <c r="B410" s="38">
        <v>406</v>
      </c>
      <c r="C410" s="46">
        <v>1267</v>
      </c>
      <c r="D410" s="41" t="s">
        <v>1649</v>
      </c>
      <c r="E410" s="42" t="s">
        <v>1650</v>
      </c>
      <c r="F410" s="40" t="s">
        <v>1651</v>
      </c>
      <c r="G410" s="40" t="s">
        <v>1564</v>
      </c>
      <c r="H410" s="43">
        <v>44475</v>
      </c>
      <c r="I410" s="41" t="s">
        <v>1652</v>
      </c>
      <c r="J410" s="29" t="s">
        <v>1653</v>
      </c>
    </row>
    <row r="411" spans="2:10" ht="57">
      <c r="B411" s="38">
        <v>407</v>
      </c>
      <c r="C411" s="46">
        <v>1360</v>
      </c>
      <c r="D411" s="41" t="s">
        <v>1654</v>
      </c>
      <c r="E411" s="42" t="s">
        <v>1655</v>
      </c>
      <c r="F411" s="40" t="s">
        <v>1656</v>
      </c>
      <c r="G411" s="40" t="s">
        <v>13</v>
      </c>
      <c r="H411" s="43">
        <v>44475</v>
      </c>
      <c r="I411" s="41" t="s">
        <v>1657</v>
      </c>
      <c r="J411" s="29" t="s">
        <v>1658</v>
      </c>
    </row>
    <row r="412" spans="2:10" ht="42.75">
      <c r="B412" s="38">
        <v>408</v>
      </c>
      <c r="C412" s="46">
        <v>2310</v>
      </c>
      <c r="D412" s="41" t="s">
        <v>1659</v>
      </c>
      <c r="E412" s="42" t="s">
        <v>1660</v>
      </c>
      <c r="F412" s="40" t="s">
        <v>1661</v>
      </c>
      <c r="G412" s="40" t="s">
        <v>13</v>
      </c>
      <c r="H412" s="43">
        <v>44475</v>
      </c>
      <c r="I412" s="41" t="s">
        <v>808</v>
      </c>
      <c r="J412" s="29" t="s">
        <v>1662</v>
      </c>
    </row>
    <row r="413" spans="2:10" ht="63" customHeight="1">
      <c r="B413" s="38">
        <v>409</v>
      </c>
      <c r="C413" s="46">
        <v>2307</v>
      </c>
      <c r="D413" s="41" t="s">
        <v>1663</v>
      </c>
      <c r="E413" s="48" t="s">
        <v>1664</v>
      </c>
      <c r="F413" s="46" t="s">
        <v>1665</v>
      </c>
      <c r="G413" s="46" t="s">
        <v>25</v>
      </c>
      <c r="H413" s="43">
        <v>44475</v>
      </c>
      <c r="I413" s="44" t="s">
        <v>1666</v>
      </c>
      <c r="J413" s="30" t="s">
        <v>1667</v>
      </c>
    </row>
    <row r="414" spans="2:10" ht="42.75">
      <c r="B414" s="38">
        <v>410</v>
      </c>
      <c r="C414" s="46">
        <v>776</v>
      </c>
      <c r="D414" s="41" t="s">
        <v>1668</v>
      </c>
      <c r="E414" s="48" t="s">
        <v>1669</v>
      </c>
      <c r="F414" s="46" t="s">
        <v>1581</v>
      </c>
      <c r="G414" s="46" t="s">
        <v>1430</v>
      </c>
      <c r="H414" s="43">
        <v>44475</v>
      </c>
      <c r="I414" s="41" t="s">
        <v>1670</v>
      </c>
      <c r="J414" s="29" t="s">
        <v>1671</v>
      </c>
    </row>
    <row r="415" spans="2:10" ht="74.25" customHeight="1">
      <c r="B415" s="38">
        <v>411</v>
      </c>
      <c r="C415" s="46">
        <v>1742</v>
      </c>
      <c r="D415" s="44" t="s">
        <v>1672</v>
      </c>
      <c r="E415" s="48" t="s">
        <v>1673</v>
      </c>
      <c r="F415" s="46" t="s">
        <v>70</v>
      </c>
      <c r="G415" s="46" t="s">
        <v>70</v>
      </c>
      <c r="H415" s="43">
        <v>44482</v>
      </c>
      <c r="I415" s="41" t="s">
        <v>1674</v>
      </c>
      <c r="J415" s="29" t="s">
        <v>1675</v>
      </c>
    </row>
    <row r="416" spans="2:10" ht="49.5" customHeight="1">
      <c r="B416" s="38">
        <v>412</v>
      </c>
      <c r="C416" s="46">
        <v>2388</v>
      </c>
      <c r="D416" s="44" t="s">
        <v>1676</v>
      </c>
      <c r="E416" s="48" t="s">
        <v>1677</v>
      </c>
      <c r="F416" s="46" t="s">
        <v>13</v>
      </c>
      <c r="G416" s="40" t="s">
        <v>13</v>
      </c>
      <c r="H416" s="43">
        <v>44482</v>
      </c>
      <c r="I416" s="41" t="s">
        <v>1678</v>
      </c>
      <c r="J416" s="29" t="s">
        <v>1679</v>
      </c>
    </row>
    <row r="417" spans="2:10" ht="64.5" customHeight="1">
      <c r="B417" s="38">
        <v>413</v>
      </c>
      <c r="C417" s="46">
        <v>1987</v>
      </c>
      <c r="D417" s="44" t="s">
        <v>1680</v>
      </c>
      <c r="E417" s="48" t="s">
        <v>1681</v>
      </c>
      <c r="F417" s="46" t="s">
        <v>1682</v>
      </c>
      <c r="G417" s="46" t="s">
        <v>1332</v>
      </c>
      <c r="H417" s="43">
        <v>44482</v>
      </c>
      <c r="I417" s="41" t="s">
        <v>1683</v>
      </c>
      <c r="J417" s="29" t="s">
        <v>1684</v>
      </c>
    </row>
    <row r="418" spans="2:10" ht="45" customHeight="1">
      <c r="B418" s="38">
        <v>414</v>
      </c>
      <c r="C418" s="46">
        <v>2367</v>
      </c>
      <c r="D418" s="44" t="s">
        <v>1685</v>
      </c>
      <c r="E418" s="48" t="s">
        <v>1686</v>
      </c>
      <c r="F418" s="46" t="s">
        <v>1098</v>
      </c>
      <c r="G418" s="46" t="s">
        <v>25</v>
      </c>
      <c r="H418" s="43">
        <v>44482</v>
      </c>
      <c r="I418" s="41" t="s">
        <v>1466</v>
      </c>
      <c r="J418" s="29" t="s">
        <v>1687</v>
      </c>
    </row>
    <row r="419" spans="2:10" ht="65.25" customHeight="1">
      <c r="B419" s="38">
        <v>415</v>
      </c>
      <c r="C419" s="46">
        <v>491</v>
      </c>
      <c r="D419" s="44" t="s">
        <v>1688</v>
      </c>
      <c r="E419" s="48" t="s">
        <v>1689</v>
      </c>
      <c r="F419" s="46" t="s">
        <v>1690</v>
      </c>
      <c r="G419" s="46" t="s">
        <v>62</v>
      </c>
      <c r="H419" s="43">
        <v>44489</v>
      </c>
      <c r="I419" s="41" t="s">
        <v>1691</v>
      </c>
      <c r="J419" s="29" t="s">
        <v>1692</v>
      </c>
    </row>
    <row r="420" spans="2:10" ht="58.5" customHeight="1">
      <c r="B420" s="38">
        <v>416</v>
      </c>
      <c r="C420" s="46">
        <v>2362</v>
      </c>
      <c r="D420" s="44" t="s">
        <v>1693</v>
      </c>
      <c r="E420" s="48" t="s">
        <v>1694</v>
      </c>
      <c r="F420" s="46" t="s">
        <v>1422</v>
      </c>
      <c r="G420" s="46" t="s">
        <v>1399</v>
      </c>
      <c r="H420" s="43">
        <v>44489</v>
      </c>
      <c r="I420" s="41" t="s">
        <v>1695</v>
      </c>
      <c r="J420" s="29" t="s">
        <v>1696</v>
      </c>
    </row>
    <row r="421" spans="2:10" ht="64.5" customHeight="1">
      <c r="B421" s="38">
        <v>417</v>
      </c>
      <c r="C421" s="46">
        <v>2255</v>
      </c>
      <c r="D421" s="44" t="s">
        <v>1697</v>
      </c>
      <c r="E421" s="48" t="s">
        <v>1698</v>
      </c>
      <c r="F421" s="46" t="s">
        <v>1699</v>
      </c>
      <c r="G421" s="46" t="s">
        <v>1409</v>
      </c>
      <c r="H421" s="43">
        <v>44489</v>
      </c>
      <c r="I421" s="41" t="s">
        <v>1700</v>
      </c>
      <c r="J421" s="29" t="s">
        <v>1701</v>
      </c>
    </row>
    <row r="422" spans="2:10" ht="49.5" customHeight="1">
      <c r="B422" s="38">
        <v>418</v>
      </c>
      <c r="C422" s="46">
        <v>2114</v>
      </c>
      <c r="D422" s="44" t="s">
        <v>1702</v>
      </c>
      <c r="E422" s="48" t="s">
        <v>1703</v>
      </c>
      <c r="F422" s="46" t="s">
        <v>1704</v>
      </c>
      <c r="G422" s="46" t="s">
        <v>1409</v>
      </c>
      <c r="H422" s="43">
        <v>44489</v>
      </c>
      <c r="I422" s="41" t="s">
        <v>857</v>
      </c>
      <c r="J422" s="29" t="s">
        <v>1705</v>
      </c>
    </row>
    <row r="423" spans="2:10" ht="59.25" customHeight="1">
      <c r="B423" s="38">
        <v>419</v>
      </c>
      <c r="C423" s="46">
        <v>2272</v>
      </c>
      <c r="D423" s="44" t="s">
        <v>1706</v>
      </c>
      <c r="E423" s="48" t="s">
        <v>1707</v>
      </c>
      <c r="F423" s="46" t="s">
        <v>1661</v>
      </c>
      <c r="G423" s="40" t="s">
        <v>13</v>
      </c>
      <c r="H423" s="43">
        <v>44489</v>
      </c>
      <c r="I423" s="41" t="s">
        <v>915</v>
      </c>
      <c r="J423" s="29" t="s">
        <v>1708</v>
      </c>
    </row>
    <row r="424" spans="2:10" ht="77.25" customHeight="1">
      <c r="B424" s="38">
        <v>420</v>
      </c>
      <c r="C424" s="46">
        <v>1169</v>
      </c>
      <c r="D424" s="44" t="s">
        <v>1709</v>
      </c>
      <c r="E424" s="48" t="s">
        <v>1710</v>
      </c>
      <c r="F424" s="46" t="s">
        <v>1711</v>
      </c>
      <c r="G424" s="40" t="s">
        <v>341</v>
      </c>
      <c r="H424" s="43">
        <v>44489</v>
      </c>
      <c r="I424" s="41" t="s">
        <v>1712</v>
      </c>
      <c r="J424" s="29" t="s">
        <v>1713</v>
      </c>
    </row>
    <row r="425" spans="2:10" ht="67.5" customHeight="1">
      <c r="B425" s="38">
        <v>421</v>
      </c>
      <c r="C425" s="46">
        <v>972</v>
      </c>
      <c r="D425" s="44" t="s">
        <v>1714</v>
      </c>
      <c r="E425" s="48" t="s">
        <v>1715</v>
      </c>
      <c r="F425" s="46" t="s">
        <v>1716</v>
      </c>
      <c r="G425" s="40" t="s">
        <v>341</v>
      </c>
      <c r="H425" s="43">
        <v>44489</v>
      </c>
      <c r="I425" s="41" t="s">
        <v>1717</v>
      </c>
      <c r="J425" s="29" t="s">
        <v>1718</v>
      </c>
    </row>
    <row r="426" spans="2:10" ht="48.75" customHeight="1">
      <c r="B426" s="38">
        <v>422</v>
      </c>
      <c r="C426" s="46">
        <v>2125</v>
      </c>
      <c r="D426" s="44" t="s">
        <v>1719</v>
      </c>
      <c r="E426" s="48" t="s">
        <v>1720</v>
      </c>
      <c r="F426" s="46" t="s">
        <v>1721</v>
      </c>
      <c r="G426" s="46" t="s">
        <v>25</v>
      </c>
      <c r="H426" s="43">
        <v>44489</v>
      </c>
      <c r="I426" s="41" t="s">
        <v>1722</v>
      </c>
      <c r="J426" s="29" t="s">
        <v>1723</v>
      </c>
    </row>
    <row r="427" spans="2:10" ht="64.5" customHeight="1">
      <c r="B427" s="38">
        <v>423</v>
      </c>
      <c r="C427" s="46">
        <v>2324</v>
      </c>
      <c r="D427" s="44" t="s">
        <v>1724</v>
      </c>
      <c r="E427" s="48" t="s">
        <v>1725</v>
      </c>
      <c r="F427" s="46" t="s">
        <v>1726</v>
      </c>
      <c r="G427" s="46" t="s">
        <v>1462</v>
      </c>
      <c r="H427" s="43">
        <v>44489</v>
      </c>
      <c r="I427" s="41" t="s">
        <v>1727</v>
      </c>
      <c r="J427" s="29" t="s">
        <v>1728</v>
      </c>
    </row>
    <row r="428" spans="2:10" ht="95.25" customHeight="1">
      <c r="B428" s="38">
        <v>424</v>
      </c>
      <c r="C428" s="46">
        <v>1201</v>
      </c>
      <c r="D428" s="44" t="s">
        <v>1729</v>
      </c>
      <c r="E428" s="48" t="s">
        <v>1730</v>
      </c>
      <c r="F428" s="46" t="s">
        <v>1409</v>
      </c>
      <c r="G428" s="46" t="s">
        <v>1409</v>
      </c>
      <c r="H428" s="43">
        <v>44489</v>
      </c>
      <c r="I428" s="41" t="s">
        <v>1731</v>
      </c>
      <c r="J428" s="29" t="s">
        <v>1732</v>
      </c>
    </row>
    <row r="429" spans="2:10" ht="53.25" customHeight="1">
      <c r="B429" s="38">
        <v>425</v>
      </c>
      <c r="C429" s="46">
        <v>2032</v>
      </c>
      <c r="D429" s="44" t="s">
        <v>1733</v>
      </c>
      <c r="E429" s="48" t="s">
        <v>1734</v>
      </c>
      <c r="F429" s="46" t="s">
        <v>1735</v>
      </c>
      <c r="G429" s="46" t="s">
        <v>1404</v>
      </c>
      <c r="H429" s="43">
        <v>44489</v>
      </c>
      <c r="I429" s="41" t="s">
        <v>1736</v>
      </c>
      <c r="J429" s="29" t="s">
        <v>1737</v>
      </c>
    </row>
    <row r="430" spans="2:10" ht="74.25" customHeight="1">
      <c r="B430" s="38">
        <v>426</v>
      </c>
      <c r="C430" s="46">
        <v>736</v>
      </c>
      <c r="D430" s="44" t="s">
        <v>1738</v>
      </c>
      <c r="E430" s="48" t="s">
        <v>1739</v>
      </c>
      <c r="F430" s="46" t="s">
        <v>1740</v>
      </c>
      <c r="G430" s="46" t="s">
        <v>25</v>
      </c>
      <c r="H430" s="43">
        <v>44489</v>
      </c>
      <c r="I430" s="41" t="s">
        <v>946</v>
      </c>
      <c r="J430" s="29" t="s">
        <v>1741</v>
      </c>
    </row>
    <row r="431" spans="2:10" ht="57.75" customHeight="1">
      <c r="B431" s="38">
        <v>427</v>
      </c>
      <c r="C431" s="46">
        <v>2373</v>
      </c>
      <c r="D431" s="44" t="s">
        <v>1742</v>
      </c>
      <c r="E431" s="48" t="s">
        <v>1743</v>
      </c>
      <c r="F431" s="46" t="s">
        <v>1430</v>
      </c>
      <c r="G431" s="46" t="s">
        <v>1430</v>
      </c>
      <c r="H431" s="43">
        <v>44489</v>
      </c>
      <c r="I431" s="41" t="s">
        <v>31</v>
      </c>
      <c r="J431" s="29" t="s">
        <v>1744</v>
      </c>
    </row>
    <row r="432" spans="2:10" ht="74.25" customHeight="1">
      <c r="B432" s="38">
        <v>428</v>
      </c>
      <c r="C432" s="46">
        <v>797</v>
      </c>
      <c r="D432" s="44" t="s">
        <v>1745</v>
      </c>
      <c r="E432" s="48" t="s">
        <v>1746</v>
      </c>
      <c r="F432" s="46" t="s">
        <v>1430</v>
      </c>
      <c r="G432" s="46" t="s">
        <v>1430</v>
      </c>
      <c r="H432" s="43">
        <v>44489</v>
      </c>
      <c r="I432" s="41" t="s">
        <v>1747</v>
      </c>
      <c r="J432" s="29" t="s">
        <v>1748</v>
      </c>
    </row>
    <row r="433" spans="2:10" ht="58.5" customHeight="1">
      <c r="B433" s="38">
        <v>429</v>
      </c>
      <c r="C433" s="46">
        <v>1535</v>
      </c>
      <c r="D433" s="44" t="s">
        <v>1749</v>
      </c>
      <c r="E433" s="48" t="str">
        <f>UPPER("Final veintinueve Avenida Norte y calle El Bambú, Colonia San Antonio, Pasaje A, número uno")</f>
        <v>FINAL VEINTINUEVE AVENIDA NORTE Y CALLE EL BAMBÚ, COLONIA SAN ANTONIO, PASAJE A, NÚMERO UNO</v>
      </c>
      <c r="F433" s="46" t="s">
        <v>1750</v>
      </c>
      <c r="G433" s="40" t="s">
        <v>13</v>
      </c>
      <c r="H433" s="43">
        <v>44496</v>
      </c>
      <c r="I433" s="41" t="s">
        <v>1751</v>
      </c>
      <c r="J433" s="29" t="s">
        <v>1752</v>
      </c>
    </row>
    <row r="434" spans="2:10" ht="60" customHeight="1">
      <c r="B434" s="38">
        <v>430</v>
      </c>
      <c r="C434" s="46">
        <v>2353</v>
      </c>
      <c r="D434" s="44" t="s">
        <v>1753</v>
      </c>
      <c r="E434" s="48" t="s">
        <v>1754</v>
      </c>
      <c r="F434" s="46" t="s">
        <v>1755</v>
      </c>
      <c r="G434" s="40" t="s">
        <v>13</v>
      </c>
      <c r="H434" s="43">
        <v>44496</v>
      </c>
      <c r="I434" s="41" t="s">
        <v>37</v>
      </c>
      <c r="J434" s="29" t="s">
        <v>1756</v>
      </c>
    </row>
    <row r="435" spans="2:10" ht="52.5" customHeight="1">
      <c r="B435" s="38">
        <v>431</v>
      </c>
      <c r="C435" s="46">
        <v>2295</v>
      </c>
      <c r="D435" s="44" t="s">
        <v>1757</v>
      </c>
      <c r="E435" s="48" t="s">
        <v>1758</v>
      </c>
      <c r="F435" s="46" t="s">
        <v>325</v>
      </c>
      <c r="G435" s="40" t="s">
        <v>325</v>
      </c>
      <c r="H435" s="43">
        <v>44496</v>
      </c>
      <c r="I435" s="41" t="s">
        <v>290</v>
      </c>
      <c r="J435" s="29" t="s">
        <v>1759</v>
      </c>
    </row>
    <row r="436" spans="2:10" ht="57" customHeight="1">
      <c r="B436" s="38">
        <v>432</v>
      </c>
      <c r="C436" s="46">
        <v>2072</v>
      </c>
      <c r="D436" s="44" t="s">
        <v>1760</v>
      </c>
      <c r="E436" s="48" t="s">
        <v>1761</v>
      </c>
      <c r="F436" s="46" t="s">
        <v>1690</v>
      </c>
      <c r="G436" s="46" t="s">
        <v>62</v>
      </c>
      <c r="H436" s="43">
        <v>44496</v>
      </c>
      <c r="I436" s="41" t="s">
        <v>1762</v>
      </c>
      <c r="J436" s="29" t="s">
        <v>1763</v>
      </c>
    </row>
    <row r="437" spans="2:10" ht="56.25" customHeight="1">
      <c r="B437" s="38">
        <v>433</v>
      </c>
      <c r="C437" s="46">
        <v>1375</v>
      </c>
      <c r="D437" s="44" t="s">
        <v>1764</v>
      </c>
      <c r="E437" s="48" t="s">
        <v>1765</v>
      </c>
      <c r="F437" s="46" t="s">
        <v>1766</v>
      </c>
      <c r="G437" s="46" t="s">
        <v>1399</v>
      </c>
      <c r="H437" s="43">
        <v>44503</v>
      </c>
      <c r="I437" s="41" t="s">
        <v>290</v>
      </c>
      <c r="J437" s="29" t="s">
        <v>1767</v>
      </c>
    </row>
    <row r="438" spans="2:10" ht="57" customHeight="1">
      <c r="B438" s="38">
        <v>434</v>
      </c>
      <c r="C438" s="46">
        <v>1687</v>
      </c>
      <c r="D438" s="44" t="s">
        <v>1768</v>
      </c>
      <c r="E438" s="48" t="s">
        <v>1769</v>
      </c>
      <c r="F438" s="46" t="s">
        <v>36</v>
      </c>
      <c r="G438" s="46" t="s">
        <v>36</v>
      </c>
      <c r="H438" s="43">
        <v>44503</v>
      </c>
      <c r="I438" s="41" t="s">
        <v>290</v>
      </c>
      <c r="J438" s="29" t="s">
        <v>1770</v>
      </c>
    </row>
    <row r="439" spans="2:10" ht="56.25" customHeight="1">
      <c r="B439" s="38">
        <v>435</v>
      </c>
      <c r="C439" s="46">
        <v>2224</v>
      </c>
      <c r="D439" s="44" t="s">
        <v>1771</v>
      </c>
      <c r="E439" s="48" t="s">
        <v>1772</v>
      </c>
      <c r="F439" s="46" t="s">
        <v>1430</v>
      </c>
      <c r="G439" s="46" t="s">
        <v>1430</v>
      </c>
      <c r="H439" s="43">
        <v>44503</v>
      </c>
      <c r="I439" s="41" t="s">
        <v>290</v>
      </c>
      <c r="J439" s="29" t="s">
        <v>1773</v>
      </c>
    </row>
    <row r="440" spans="2:10" ht="74.25" customHeight="1">
      <c r="B440" s="38">
        <v>436</v>
      </c>
      <c r="C440" s="46">
        <v>2294</v>
      </c>
      <c r="D440" s="44" t="s">
        <v>1774</v>
      </c>
      <c r="E440" s="48" t="s">
        <v>1775</v>
      </c>
      <c r="F440" s="46" t="s">
        <v>1776</v>
      </c>
      <c r="G440" s="46" t="s">
        <v>1430</v>
      </c>
      <c r="H440" s="43">
        <v>44503</v>
      </c>
      <c r="I440" s="41" t="s">
        <v>290</v>
      </c>
      <c r="J440" s="29" t="s">
        <v>1777</v>
      </c>
    </row>
    <row r="441" spans="2:10" ht="67.5" customHeight="1">
      <c r="B441" s="38">
        <v>437</v>
      </c>
      <c r="C441" s="46">
        <v>2400</v>
      </c>
      <c r="D441" s="44" t="s">
        <v>1778</v>
      </c>
      <c r="E441" s="48" t="s">
        <v>1779</v>
      </c>
      <c r="F441" s="46" t="s">
        <v>1780</v>
      </c>
      <c r="G441" s="46" t="s">
        <v>42</v>
      </c>
      <c r="H441" s="43">
        <v>44503</v>
      </c>
      <c r="I441" s="41" t="s">
        <v>756</v>
      </c>
      <c r="J441" s="29" t="s">
        <v>145</v>
      </c>
    </row>
    <row r="442" spans="2:10" ht="82.5" customHeight="1">
      <c r="B442" s="38">
        <v>438</v>
      </c>
      <c r="C442" s="46">
        <v>2397</v>
      </c>
      <c r="D442" s="44" t="s">
        <v>1781</v>
      </c>
      <c r="E442" s="48" t="s">
        <v>1782</v>
      </c>
      <c r="F442" s="46" t="s">
        <v>1409</v>
      </c>
      <c r="G442" s="46" t="s">
        <v>1409</v>
      </c>
      <c r="H442" s="43">
        <v>44503</v>
      </c>
      <c r="I442" s="41" t="s">
        <v>1783</v>
      </c>
      <c r="J442" s="29" t="s">
        <v>1784</v>
      </c>
    </row>
    <row r="443" spans="2:10" ht="91.5" customHeight="1">
      <c r="B443" s="38">
        <v>439</v>
      </c>
      <c r="C443" s="46">
        <v>1156</v>
      </c>
      <c r="D443" s="44" t="s">
        <v>1785</v>
      </c>
      <c r="E443" s="48" t="s">
        <v>1786</v>
      </c>
      <c r="F443" s="46" t="s">
        <v>1426</v>
      </c>
      <c r="G443" s="40" t="s">
        <v>13</v>
      </c>
      <c r="H443" s="43">
        <v>44503</v>
      </c>
      <c r="I443" s="41" t="s">
        <v>1787</v>
      </c>
      <c r="J443" s="29" t="s">
        <v>1788</v>
      </c>
    </row>
    <row r="444" spans="2:10" ht="52.5" customHeight="1">
      <c r="B444" s="38">
        <v>440</v>
      </c>
      <c r="C444" s="46">
        <v>2393</v>
      </c>
      <c r="D444" s="44" t="s">
        <v>1789</v>
      </c>
      <c r="E444" s="48" t="s">
        <v>1790</v>
      </c>
      <c r="F444" s="46" t="s">
        <v>1426</v>
      </c>
      <c r="G444" s="40" t="s">
        <v>13</v>
      </c>
      <c r="H444" s="43">
        <v>44503</v>
      </c>
      <c r="I444" s="41" t="s">
        <v>1791</v>
      </c>
      <c r="J444" s="29" t="s">
        <v>1792</v>
      </c>
    </row>
    <row r="445" spans="2:10" ht="54.75" customHeight="1">
      <c r="B445" s="38">
        <v>441</v>
      </c>
      <c r="C445" s="46">
        <v>2407</v>
      </c>
      <c r="D445" s="44" t="s">
        <v>1793</v>
      </c>
      <c r="E445" s="48" t="s">
        <v>1794</v>
      </c>
      <c r="F445" s="46" t="s">
        <v>1795</v>
      </c>
      <c r="G445" s="46" t="s">
        <v>1430</v>
      </c>
      <c r="H445" s="43">
        <v>44503</v>
      </c>
      <c r="I445" s="41" t="s">
        <v>1607</v>
      </c>
      <c r="J445" s="29" t="s">
        <v>1796</v>
      </c>
    </row>
    <row r="446" spans="2:10" ht="44.25" customHeight="1">
      <c r="B446" s="38">
        <v>442</v>
      </c>
      <c r="C446" s="46">
        <v>2250</v>
      </c>
      <c r="D446" s="44" t="s">
        <v>1797</v>
      </c>
      <c r="E446" s="48" t="s">
        <v>1798</v>
      </c>
      <c r="F446" s="46" t="s">
        <v>42</v>
      </c>
      <c r="G446" s="46" t="s">
        <v>42</v>
      </c>
      <c r="H446" s="43">
        <v>44503</v>
      </c>
      <c r="I446" s="41" t="s">
        <v>1799</v>
      </c>
      <c r="J446" s="29" t="s">
        <v>1800</v>
      </c>
    </row>
    <row r="447" spans="2:10" ht="39" customHeight="1">
      <c r="B447" s="38">
        <v>443</v>
      </c>
      <c r="C447" s="46">
        <v>2142</v>
      </c>
      <c r="D447" s="44" t="s">
        <v>1801</v>
      </c>
      <c r="E447" s="48" t="s">
        <v>1802</v>
      </c>
      <c r="F447" s="46" t="s">
        <v>36</v>
      </c>
      <c r="G447" s="46" t="s">
        <v>36</v>
      </c>
      <c r="H447" s="43">
        <v>44503</v>
      </c>
      <c r="I447" s="41" t="s">
        <v>1803</v>
      </c>
      <c r="J447" s="29" t="s">
        <v>1804</v>
      </c>
    </row>
    <row r="448" spans="2:10" ht="43.5" customHeight="1">
      <c r="B448" s="38">
        <v>444</v>
      </c>
      <c r="C448" s="46">
        <v>790</v>
      </c>
      <c r="D448" s="44" t="s">
        <v>1805</v>
      </c>
      <c r="E448" s="48" t="s">
        <v>1806</v>
      </c>
      <c r="F448" s="46" t="s">
        <v>1430</v>
      </c>
      <c r="G448" s="46" t="s">
        <v>1430</v>
      </c>
      <c r="H448" s="43">
        <v>44510</v>
      </c>
      <c r="I448" s="41" t="s">
        <v>1807</v>
      </c>
      <c r="J448" s="29" t="s">
        <v>1808</v>
      </c>
    </row>
    <row r="449" spans="2:10" ht="57">
      <c r="B449" s="38">
        <v>445</v>
      </c>
      <c r="C449" s="46">
        <v>1446</v>
      </c>
      <c r="D449" s="44" t="s">
        <v>1809</v>
      </c>
      <c r="E449" s="48" t="s">
        <v>1810</v>
      </c>
      <c r="F449" s="46" t="s">
        <v>1811</v>
      </c>
      <c r="G449" s="46" t="s">
        <v>25</v>
      </c>
      <c r="H449" s="43">
        <v>44510</v>
      </c>
      <c r="I449" s="44" t="s">
        <v>1812</v>
      </c>
      <c r="J449" s="30" t="s">
        <v>1813</v>
      </c>
    </row>
    <row r="450" spans="2:10" ht="72" customHeight="1">
      <c r="B450" s="38">
        <v>446</v>
      </c>
      <c r="C450" s="46">
        <v>2319</v>
      </c>
      <c r="D450" s="44" t="s">
        <v>1814</v>
      </c>
      <c r="E450" s="48" t="s">
        <v>1815</v>
      </c>
      <c r="F450" s="46" t="s">
        <v>1816</v>
      </c>
      <c r="G450" s="46" t="s">
        <v>36</v>
      </c>
      <c r="H450" s="43">
        <v>44510</v>
      </c>
      <c r="I450" s="44" t="s">
        <v>1817</v>
      </c>
      <c r="J450" s="30" t="s">
        <v>1818</v>
      </c>
    </row>
    <row r="451" spans="2:10" ht="53.25" customHeight="1">
      <c r="B451" s="38">
        <v>447</v>
      </c>
      <c r="C451" s="46">
        <v>2379</v>
      </c>
      <c r="D451" s="44" t="s">
        <v>1819</v>
      </c>
      <c r="E451" s="48" t="s">
        <v>1820</v>
      </c>
      <c r="F451" s="46" t="s">
        <v>1409</v>
      </c>
      <c r="G451" s="46" t="s">
        <v>1409</v>
      </c>
      <c r="H451" s="43">
        <v>44510</v>
      </c>
      <c r="I451" s="41" t="s">
        <v>1821</v>
      </c>
      <c r="J451" s="29" t="s">
        <v>1822</v>
      </c>
    </row>
    <row r="452" spans="2:10" ht="69" customHeight="1">
      <c r="B452" s="38">
        <v>448</v>
      </c>
      <c r="C452" s="46">
        <v>1935</v>
      </c>
      <c r="D452" s="44" t="s">
        <v>1823</v>
      </c>
      <c r="E452" s="48" t="s">
        <v>1824</v>
      </c>
      <c r="F452" s="46" t="s">
        <v>1825</v>
      </c>
      <c r="G452" s="46" t="s">
        <v>1404</v>
      </c>
      <c r="H452" s="43">
        <v>44510</v>
      </c>
      <c r="I452" s="41" t="s">
        <v>1826</v>
      </c>
      <c r="J452" s="29" t="s">
        <v>1827</v>
      </c>
    </row>
    <row r="453" spans="2:10" ht="58.5" customHeight="1">
      <c r="B453" s="38">
        <v>449</v>
      </c>
      <c r="C453" s="40">
        <v>2347</v>
      </c>
      <c r="D453" s="41" t="s">
        <v>1828</v>
      </c>
      <c r="E453" s="42" t="s">
        <v>1829</v>
      </c>
      <c r="F453" s="40" t="s">
        <v>1830</v>
      </c>
      <c r="G453" s="40" t="s">
        <v>13</v>
      </c>
      <c r="H453" s="43">
        <v>44518</v>
      </c>
      <c r="I453" s="41" t="s">
        <v>756</v>
      </c>
      <c r="J453" s="29" t="s">
        <v>145</v>
      </c>
    </row>
    <row r="454" spans="2:10" ht="74.25" customHeight="1">
      <c r="B454" s="38">
        <v>450</v>
      </c>
      <c r="C454" s="46">
        <v>952</v>
      </c>
      <c r="D454" s="41" t="s">
        <v>1831</v>
      </c>
      <c r="E454" s="48" t="s">
        <v>1832</v>
      </c>
      <c r="F454" s="46" t="s">
        <v>1833</v>
      </c>
      <c r="G454" s="46" t="s">
        <v>1430</v>
      </c>
      <c r="H454" s="43">
        <v>44518</v>
      </c>
      <c r="I454" s="41" t="s">
        <v>1834</v>
      </c>
      <c r="J454" s="29" t="s">
        <v>1835</v>
      </c>
    </row>
    <row r="455" spans="2:10" ht="63.75" customHeight="1">
      <c r="B455" s="38">
        <v>451</v>
      </c>
      <c r="C455" s="46">
        <v>444</v>
      </c>
      <c r="D455" s="44" t="s">
        <v>1836</v>
      </c>
      <c r="E455" s="48" t="s">
        <v>1837</v>
      </c>
      <c r="F455" s="46" t="s">
        <v>1430</v>
      </c>
      <c r="G455" s="46" t="s">
        <v>1430</v>
      </c>
      <c r="H455" s="43">
        <v>44518</v>
      </c>
      <c r="I455" s="41" t="s">
        <v>1838</v>
      </c>
      <c r="J455" s="29" t="s">
        <v>1839</v>
      </c>
    </row>
    <row r="456" spans="2:10" ht="64.5" customHeight="1">
      <c r="B456" s="38">
        <v>452</v>
      </c>
      <c r="C456" s="46">
        <v>434</v>
      </c>
      <c r="D456" s="44" t="s">
        <v>1840</v>
      </c>
      <c r="E456" s="48" t="s">
        <v>1841</v>
      </c>
      <c r="F456" s="46" t="s">
        <v>1426</v>
      </c>
      <c r="G456" s="40" t="s">
        <v>13</v>
      </c>
      <c r="H456" s="43">
        <v>44518</v>
      </c>
      <c r="I456" s="44" t="s">
        <v>1842</v>
      </c>
      <c r="J456" s="30" t="s">
        <v>1843</v>
      </c>
    </row>
    <row r="457" spans="2:10" ht="67.5" customHeight="1">
      <c r="B457" s="38">
        <v>453</v>
      </c>
      <c r="C457" s="40">
        <v>535</v>
      </c>
      <c r="D457" s="41" t="s">
        <v>1844</v>
      </c>
      <c r="E457" s="48" t="s">
        <v>1845</v>
      </c>
      <c r="F457" s="46" t="s">
        <v>1409</v>
      </c>
      <c r="G457" s="46" t="s">
        <v>1409</v>
      </c>
      <c r="H457" s="43">
        <v>44518</v>
      </c>
      <c r="I457" s="41" t="s">
        <v>1846</v>
      </c>
      <c r="J457" s="29" t="s">
        <v>1847</v>
      </c>
    </row>
    <row r="458" spans="2:10" ht="51" customHeight="1">
      <c r="B458" s="38">
        <v>454</v>
      </c>
      <c r="C458" s="40">
        <v>2023</v>
      </c>
      <c r="D458" s="41" t="s">
        <v>1848</v>
      </c>
      <c r="E458" s="48" t="s">
        <v>1849</v>
      </c>
      <c r="F458" s="46" t="s">
        <v>1404</v>
      </c>
      <c r="G458" s="46" t="s">
        <v>1404</v>
      </c>
      <c r="H458" s="43">
        <v>44518</v>
      </c>
      <c r="I458" s="41" t="s">
        <v>1850</v>
      </c>
      <c r="J458" s="29" t="s">
        <v>1851</v>
      </c>
    </row>
    <row r="459" spans="2:10" ht="48" customHeight="1">
      <c r="B459" s="38">
        <v>455</v>
      </c>
      <c r="C459" s="40">
        <v>2412</v>
      </c>
      <c r="D459" s="41" t="s">
        <v>1852</v>
      </c>
      <c r="E459" s="48" t="s">
        <v>1853</v>
      </c>
      <c r="F459" s="46" t="s">
        <v>1385</v>
      </c>
      <c r="G459" s="46" t="s">
        <v>42</v>
      </c>
      <c r="H459" s="43">
        <v>44518</v>
      </c>
      <c r="I459" s="41" t="s">
        <v>63</v>
      </c>
      <c r="J459" s="29" t="s">
        <v>359</v>
      </c>
    </row>
    <row r="460" spans="2:10" ht="57">
      <c r="B460" s="38">
        <v>456</v>
      </c>
      <c r="C460" s="40">
        <v>2411</v>
      </c>
      <c r="D460" s="41" t="s">
        <v>1854</v>
      </c>
      <c r="E460" s="48" t="s">
        <v>1855</v>
      </c>
      <c r="F460" s="46" t="s">
        <v>1856</v>
      </c>
      <c r="G460" s="40" t="s">
        <v>325</v>
      </c>
      <c r="H460" s="43">
        <v>44518</v>
      </c>
      <c r="I460" s="41" t="s">
        <v>1857</v>
      </c>
      <c r="J460" s="29" t="s">
        <v>1858</v>
      </c>
    </row>
    <row r="461" spans="2:10" ht="73.5" customHeight="1">
      <c r="B461" s="38">
        <v>457</v>
      </c>
      <c r="C461" s="40">
        <v>1071</v>
      </c>
      <c r="D461" s="41" t="s">
        <v>1859</v>
      </c>
      <c r="E461" s="48" t="s">
        <v>1860</v>
      </c>
      <c r="F461" s="46" t="s">
        <v>1404</v>
      </c>
      <c r="G461" s="46" t="s">
        <v>1404</v>
      </c>
      <c r="H461" s="43">
        <v>44518</v>
      </c>
      <c r="I461" s="41" t="s">
        <v>1861</v>
      </c>
      <c r="J461" s="29" t="s">
        <v>1862</v>
      </c>
    </row>
    <row r="462" spans="2:10" ht="62.25" customHeight="1">
      <c r="B462" s="38">
        <v>458</v>
      </c>
      <c r="C462" s="40">
        <v>1322</v>
      </c>
      <c r="D462" s="41" t="s">
        <v>1863</v>
      </c>
      <c r="E462" s="48" t="s">
        <v>1864</v>
      </c>
      <c r="F462" s="46" t="s">
        <v>1865</v>
      </c>
      <c r="G462" s="46" t="s">
        <v>1866</v>
      </c>
      <c r="H462" s="43">
        <v>44518</v>
      </c>
      <c r="I462" s="41" t="s">
        <v>1867</v>
      </c>
      <c r="J462" s="29" t="s">
        <v>58</v>
      </c>
    </row>
    <row r="463" spans="2:10" ht="90" customHeight="1">
      <c r="B463" s="38">
        <v>459</v>
      </c>
      <c r="C463" s="40">
        <v>2248</v>
      </c>
      <c r="D463" s="41" t="s">
        <v>1868</v>
      </c>
      <c r="E463" s="42" t="s">
        <v>1869</v>
      </c>
      <c r="F463" s="46" t="s">
        <v>1870</v>
      </c>
      <c r="G463" s="46" t="s">
        <v>1871</v>
      </c>
      <c r="H463" s="43">
        <v>44518</v>
      </c>
      <c r="I463" s="41" t="s">
        <v>1872</v>
      </c>
      <c r="J463" s="29" t="s">
        <v>1873</v>
      </c>
    </row>
    <row r="464" spans="2:10" ht="58.5" customHeight="1">
      <c r="B464" s="38">
        <v>460</v>
      </c>
      <c r="C464" s="40">
        <v>528</v>
      </c>
      <c r="D464" s="41" t="s">
        <v>1874</v>
      </c>
      <c r="E464" s="42" t="s">
        <v>1875</v>
      </c>
      <c r="F464" s="46" t="s">
        <v>24</v>
      </c>
      <c r="G464" s="46" t="s">
        <v>25</v>
      </c>
      <c r="H464" s="43">
        <v>44518</v>
      </c>
      <c r="I464" s="41" t="s">
        <v>857</v>
      </c>
      <c r="J464" s="29" t="s">
        <v>1876</v>
      </c>
    </row>
    <row r="465" spans="2:10" ht="54" customHeight="1">
      <c r="B465" s="38">
        <v>461</v>
      </c>
      <c r="C465" s="38">
        <v>1514</v>
      </c>
      <c r="D465" s="41" t="s">
        <v>1877</v>
      </c>
      <c r="E465" s="42" t="s">
        <v>1878</v>
      </c>
      <c r="F465" s="46" t="s">
        <v>1409</v>
      </c>
      <c r="G465" s="46" t="s">
        <v>1409</v>
      </c>
      <c r="H465" s="43">
        <v>44524</v>
      </c>
      <c r="I465" s="41" t="s">
        <v>1879</v>
      </c>
      <c r="J465" s="29" t="s">
        <v>1880</v>
      </c>
    </row>
    <row r="466" spans="2:10" ht="60" customHeight="1">
      <c r="B466" s="38">
        <v>462</v>
      </c>
      <c r="C466" s="38">
        <v>1315</v>
      </c>
      <c r="D466" s="41" t="s">
        <v>1881</v>
      </c>
      <c r="E466" s="42" t="s">
        <v>1882</v>
      </c>
      <c r="F466" s="46" t="s">
        <v>1883</v>
      </c>
      <c r="G466" s="46" t="s">
        <v>1409</v>
      </c>
      <c r="H466" s="43">
        <v>44524</v>
      </c>
      <c r="I466" s="41" t="s">
        <v>1884</v>
      </c>
      <c r="J466" s="29" t="s">
        <v>1885</v>
      </c>
    </row>
    <row r="467" spans="2:10" ht="60" customHeight="1">
      <c r="B467" s="38">
        <v>463</v>
      </c>
      <c r="C467" s="38">
        <v>1793</v>
      </c>
      <c r="D467" s="41" t="s">
        <v>1886</v>
      </c>
      <c r="E467" s="42" t="s">
        <v>1887</v>
      </c>
      <c r="F467" s="46" t="s">
        <v>1404</v>
      </c>
      <c r="G467" s="46" t="s">
        <v>1404</v>
      </c>
      <c r="H467" s="43">
        <v>44524</v>
      </c>
      <c r="I467" s="41" t="s">
        <v>1074</v>
      </c>
      <c r="J467" s="29" t="s">
        <v>1888</v>
      </c>
    </row>
    <row r="468" spans="2:10" ht="76.5" customHeight="1">
      <c r="B468" s="38">
        <v>464</v>
      </c>
      <c r="C468" s="38">
        <v>1972</v>
      </c>
      <c r="D468" s="41" t="s">
        <v>1889</v>
      </c>
      <c r="E468" s="42" t="s">
        <v>1890</v>
      </c>
      <c r="F468" s="46" t="s">
        <v>1891</v>
      </c>
      <c r="G468" s="46" t="s">
        <v>1399</v>
      </c>
      <c r="H468" s="43">
        <v>44524</v>
      </c>
      <c r="I468" s="44" t="s">
        <v>1892</v>
      </c>
      <c r="J468" s="30" t="s">
        <v>1893</v>
      </c>
    </row>
    <row r="469" spans="2:10" ht="60" customHeight="1">
      <c r="B469" s="38">
        <v>465</v>
      </c>
      <c r="C469" s="38">
        <v>1118</v>
      </c>
      <c r="D469" s="41" t="s">
        <v>1894</v>
      </c>
      <c r="E469" s="42" t="s">
        <v>1895</v>
      </c>
      <c r="F469" s="46" t="s">
        <v>1896</v>
      </c>
      <c r="G469" s="46" t="s">
        <v>1430</v>
      </c>
      <c r="H469" s="43">
        <v>44524</v>
      </c>
      <c r="I469" s="41" t="s">
        <v>853</v>
      </c>
      <c r="J469" s="29" t="s">
        <v>1897</v>
      </c>
    </row>
    <row r="470" spans="2:10" ht="60.75" customHeight="1">
      <c r="B470" s="38">
        <v>466</v>
      </c>
      <c r="C470" s="38">
        <v>2413</v>
      </c>
      <c r="D470" s="41" t="s">
        <v>1898</v>
      </c>
      <c r="E470" s="42" t="s">
        <v>1899</v>
      </c>
      <c r="F470" s="46" t="s">
        <v>1426</v>
      </c>
      <c r="G470" s="40" t="s">
        <v>13</v>
      </c>
      <c r="H470" s="43">
        <v>44524</v>
      </c>
      <c r="I470" s="41" t="s">
        <v>1900</v>
      </c>
      <c r="J470" s="29" t="s">
        <v>1901</v>
      </c>
    </row>
    <row r="471" spans="2:10" ht="69" customHeight="1">
      <c r="B471" s="38">
        <v>467</v>
      </c>
      <c r="C471" s="38">
        <v>1712</v>
      </c>
      <c r="D471" s="41" t="s">
        <v>1902</v>
      </c>
      <c r="E471" s="42" t="s">
        <v>1903</v>
      </c>
      <c r="F471" s="46" t="s">
        <v>1456</v>
      </c>
      <c r="G471" s="46" t="s">
        <v>42</v>
      </c>
      <c r="H471" s="43">
        <v>44524</v>
      </c>
      <c r="I471" s="41" t="s">
        <v>1695</v>
      </c>
      <c r="J471" s="29" t="s">
        <v>1904</v>
      </c>
    </row>
    <row r="472" spans="2:10" ht="54.75" customHeight="1">
      <c r="B472" s="38">
        <v>468</v>
      </c>
      <c r="C472" s="38">
        <v>1611</v>
      </c>
      <c r="D472" s="41" t="s">
        <v>1905</v>
      </c>
      <c r="E472" s="42" t="s">
        <v>1906</v>
      </c>
      <c r="F472" s="46" t="s">
        <v>1404</v>
      </c>
      <c r="G472" s="46" t="s">
        <v>1404</v>
      </c>
      <c r="H472" s="43">
        <v>44524</v>
      </c>
      <c r="I472" s="41" t="s">
        <v>272</v>
      </c>
      <c r="J472" s="29" t="s">
        <v>1907</v>
      </c>
    </row>
    <row r="473" spans="2:10" ht="59.25" customHeight="1">
      <c r="B473" s="38">
        <v>469</v>
      </c>
      <c r="C473" s="38">
        <v>2404</v>
      </c>
      <c r="D473" s="41" t="s">
        <v>1908</v>
      </c>
      <c r="E473" s="42" t="s">
        <v>1909</v>
      </c>
      <c r="F473" s="46" t="s">
        <v>1385</v>
      </c>
      <c r="G473" s="46" t="s">
        <v>42</v>
      </c>
      <c r="H473" s="43">
        <v>44524</v>
      </c>
      <c r="I473" s="41" t="s">
        <v>1910</v>
      </c>
      <c r="J473" s="29" t="s">
        <v>1911</v>
      </c>
    </row>
    <row r="474" spans="2:10" ht="42.75">
      <c r="B474" s="38">
        <v>470</v>
      </c>
      <c r="C474" s="38">
        <v>978</v>
      </c>
      <c r="D474" s="41" t="s">
        <v>1912</v>
      </c>
      <c r="E474" s="42" t="s">
        <v>1913</v>
      </c>
      <c r="F474" s="46" t="s">
        <v>24</v>
      </c>
      <c r="G474" s="46" t="s">
        <v>25</v>
      </c>
      <c r="H474" s="43">
        <v>44524</v>
      </c>
      <c r="I474" s="41" t="s">
        <v>1914</v>
      </c>
      <c r="J474" s="29" t="s">
        <v>1915</v>
      </c>
    </row>
    <row r="475" spans="2:10" ht="42.75">
      <c r="B475" s="38">
        <v>471</v>
      </c>
      <c r="C475" s="38">
        <v>1519</v>
      </c>
      <c r="D475" s="41" t="s">
        <v>1916</v>
      </c>
      <c r="E475" s="42" t="s">
        <v>1917</v>
      </c>
      <c r="F475" s="46" t="s">
        <v>1918</v>
      </c>
      <c r="G475" s="46" t="s">
        <v>1409</v>
      </c>
      <c r="H475" s="43">
        <v>44524</v>
      </c>
      <c r="I475" s="41" t="s">
        <v>1919</v>
      </c>
      <c r="J475" s="29" t="s">
        <v>1920</v>
      </c>
    </row>
    <row r="476" spans="2:10" ht="62.25" customHeight="1">
      <c r="B476" s="38">
        <v>472</v>
      </c>
      <c r="C476" s="38">
        <v>1589</v>
      </c>
      <c r="D476" s="41" t="s">
        <v>1921</v>
      </c>
      <c r="E476" s="42" t="s">
        <v>1922</v>
      </c>
      <c r="F476" s="46" t="s">
        <v>1766</v>
      </c>
      <c r="G476" s="46" t="s">
        <v>1399</v>
      </c>
      <c r="H476" s="43">
        <v>44531</v>
      </c>
      <c r="I476" s="41" t="s">
        <v>1923</v>
      </c>
      <c r="J476" s="29" t="s">
        <v>1924</v>
      </c>
    </row>
    <row r="477" spans="2:10" ht="66.75" customHeight="1">
      <c r="B477" s="38">
        <v>473</v>
      </c>
      <c r="C477" s="38">
        <v>910</v>
      </c>
      <c r="D477" s="41" t="s">
        <v>1925</v>
      </c>
      <c r="E477" s="42" t="s">
        <v>1926</v>
      </c>
      <c r="F477" s="46" t="s">
        <v>1927</v>
      </c>
      <c r="G477" s="46" t="s">
        <v>36</v>
      </c>
      <c r="H477" s="43">
        <v>44531</v>
      </c>
      <c r="I477" s="44" t="s">
        <v>1928</v>
      </c>
      <c r="J477" s="30" t="s">
        <v>1929</v>
      </c>
    </row>
    <row r="478" spans="2:10" ht="75" customHeight="1">
      <c r="B478" s="38">
        <v>474</v>
      </c>
      <c r="C478" s="38">
        <v>264</v>
      </c>
      <c r="D478" s="41" t="s">
        <v>1930</v>
      </c>
      <c r="E478" s="42" t="s">
        <v>1931</v>
      </c>
      <c r="F478" s="46" t="s">
        <v>1385</v>
      </c>
      <c r="G478" s="46" t="s">
        <v>42</v>
      </c>
      <c r="H478" s="43">
        <v>44531</v>
      </c>
      <c r="I478" s="41" t="s">
        <v>1932</v>
      </c>
      <c r="J478" s="29" t="s">
        <v>1933</v>
      </c>
    </row>
    <row r="479" spans="2:10" ht="42.75">
      <c r="B479" s="38">
        <v>475</v>
      </c>
      <c r="C479" s="38">
        <v>1529</v>
      </c>
      <c r="D479" s="41" t="s">
        <v>1934</v>
      </c>
      <c r="E479" s="42" t="s">
        <v>1935</v>
      </c>
      <c r="F479" s="46" t="s">
        <v>24</v>
      </c>
      <c r="G479" s="46" t="s">
        <v>25</v>
      </c>
      <c r="H479" s="43">
        <v>44531</v>
      </c>
      <c r="I479" s="41" t="s">
        <v>1339</v>
      </c>
      <c r="J479" s="29" t="s">
        <v>1936</v>
      </c>
    </row>
    <row r="480" spans="2:10" ht="66" customHeight="1">
      <c r="B480" s="38">
        <v>476</v>
      </c>
      <c r="C480" s="38">
        <v>2391</v>
      </c>
      <c r="D480" s="41" t="s">
        <v>1937</v>
      </c>
      <c r="E480" s="42" t="s">
        <v>1938</v>
      </c>
      <c r="F480" s="46" t="s">
        <v>1865</v>
      </c>
      <c r="G480" s="46" t="s">
        <v>1866</v>
      </c>
      <c r="H480" s="43">
        <v>44531</v>
      </c>
      <c r="I480" s="41" t="s">
        <v>1939</v>
      </c>
      <c r="J480" s="29" t="s">
        <v>1940</v>
      </c>
    </row>
    <row r="481" spans="2:10" ht="63.75" customHeight="1">
      <c r="B481" s="38">
        <v>477</v>
      </c>
      <c r="C481" s="46">
        <v>1748</v>
      </c>
      <c r="D481" s="44" t="s">
        <v>1941</v>
      </c>
      <c r="E481" s="48" t="s">
        <v>1942</v>
      </c>
      <c r="F481" s="46" t="s">
        <v>1426</v>
      </c>
      <c r="G481" s="40" t="s">
        <v>13</v>
      </c>
      <c r="H481" s="47">
        <v>44538</v>
      </c>
      <c r="I481" s="41" t="s">
        <v>984</v>
      </c>
      <c r="J481" s="29" t="s">
        <v>1943</v>
      </c>
    </row>
    <row r="482" spans="2:10" ht="59.25" customHeight="1">
      <c r="B482" s="38">
        <v>478</v>
      </c>
      <c r="C482" s="46">
        <v>1938</v>
      </c>
      <c r="D482" s="44" t="s">
        <v>1944</v>
      </c>
      <c r="E482" s="48" t="s">
        <v>1945</v>
      </c>
      <c r="F482" s="46" t="s">
        <v>1780</v>
      </c>
      <c r="G482" s="46" t="s">
        <v>42</v>
      </c>
      <c r="H482" s="47">
        <v>44538</v>
      </c>
      <c r="I482" s="41" t="s">
        <v>1946</v>
      </c>
      <c r="J482" s="29" t="s">
        <v>1947</v>
      </c>
    </row>
    <row r="483" spans="2:10" ht="51.75" customHeight="1">
      <c r="B483" s="38">
        <v>479</v>
      </c>
      <c r="C483" s="46">
        <v>1943</v>
      </c>
      <c r="D483" s="44" t="s">
        <v>1948</v>
      </c>
      <c r="E483" s="48" t="s">
        <v>1949</v>
      </c>
      <c r="F483" s="46" t="s">
        <v>1430</v>
      </c>
      <c r="G483" s="46" t="s">
        <v>1430</v>
      </c>
      <c r="H483" s="47">
        <v>44538</v>
      </c>
      <c r="I483" s="41" t="s">
        <v>1950</v>
      </c>
      <c r="J483" s="29" t="s">
        <v>1951</v>
      </c>
    </row>
    <row r="484" spans="2:10" ht="60" customHeight="1">
      <c r="B484" s="38">
        <v>480</v>
      </c>
      <c r="C484" s="46">
        <v>2403</v>
      </c>
      <c r="D484" s="44" t="s">
        <v>1952</v>
      </c>
      <c r="E484" s="48" t="s">
        <v>1953</v>
      </c>
      <c r="F484" s="46" t="s">
        <v>1426</v>
      </c>
      <c r="G484" s="40" t="s">
        <v>13</v>
      </c>
      <c r="H484" s="47">
        <v>44538</v>
      </c>
      <c r="I484" s="41" t="s">
        <v>47</v>
      </c>
      <c r="J484" s="29" t="s">
        <v>1954</v>
      </c>
    </row>
    <row r="485" spans="2:10" ht="61.5" customHeight="1">
      <c r="B485" s="38">
        <v>481</v>
      </c>
      <c r="C485" s="46">
        <v>2025</v>
      </c>
      <c r="D485" s="44" t="s">
        <v>1955</v>
      </c>
      <c r="E485" s="48" t="s">
        <v>1956</v>
      </c>
      <c r="F485" s="46" t="s">
        <v>1870</v>
      </c>
      <c r="G485" s="46" t="s">
        <v>1871</v>
      </c>
      <c r="H485" s="47">
        <v>44538</v>
      </c>
      <c r="I485" s="41" t="s">
        <v>1957</v>
      </c>
      <c r="J485" s="29" t="s">
        <v>1958</v>
      </c>
    </row>
    <row r="486" spans="2:10" ht="58.5" customHeight="1">
      <c r="B486" s="38">
        <v>482</v>
      </c>
      <c r="C486" s="46">
        <v>1599</v>
      </c>
      <c r="D486" s="44" t="s">
        <v>1959</v>
      </c>
      <c r="E486" s="48" t="s">
        <v>1960</v>
      </c>
      <c r="F486" s="46" t="s">
        <v>1409</v>
      </c>
      <c r="G486" s="46" t="s">
        <v>1409</v>
      </c>
      <c r="H486" s="47">
        <v>44545</v>
      </c>
      <c r="I486" s="41" t="s">
        <v>1306</v>
      </c>
      <c r="J486" s="29" t="s">
        <v>1961</v>
      </c>
    </row>
    <row r="487" spans="2:10" ht="42.75">
      <c r="B487" s="38">
        <v>483</v>
      </c>
      <c r="C487" s="46">
        <v>1255</v>
      </c>
      <c r="D487" s="44" t="s">
        <v>1962</v>
      </c>
      <c r="E487" s="48" t="s">
        <v>1963</v>
      </c>
      <c r="F487" s="46" t="s">
        <v>1964</v>
      </c>
      <c r="G487" s="46" t="s">
        <v>1404</v>
      </c>
      <c r="H487" s="47">
        <v>44545</v>
      </c>
      <c r="I487" s="41" t="s">
        <v>984</v>
      </c>
      <c r="J487" s="29" t="s">
        <v>1965</v>
      </c>
    </row>
    <row r="488" spans="2:10" ht="76.5" customHeight="1">
      <c r="B488" s="38">
        <v>484</v>
      </c>
      <c r="C488" s="46">
        <v>1405</v>
      </c>
      <c r="D488" s="44" t="s">
        <v>1966</v>
      </c>
      <c r="E488" s="48" t="s">
        <v>1967</v>
      </c>
      <c r="F488" s="46" t="s">
        <v>1968</v>
      </c>
      <c r="G488" s="46" t="s">
        <v>1404</v>
      </c>
      <c r="H488" s="47">
        <v>44545</v>
      </c>
      <c r="I488" s="41" t="s">
        <v>1969</v>
      </c>
      <c r="J488" s="29" t="s">
        <v>1970</v>
      </c>
    </row>
    <row r="489" spans="2:10" ht="85.5">
      <c r="B489" s="38">
        <v>485</v>
      </c>
      <c r="C489" s="46">
        <v>1686</v>
      </c>
      <c r="D489" s="44" t="s">
        <v>1971</v>
      </c>
      <c r="E489" s="48" t="s">
        <v>1972</v>
      </c>
      <c r="F489" s="46" t="s">
        <v>36</v>
      </c>
      <c r="G489" s="46" t="s">
        <v>36</v>
      </c>
      <c r="H489" s="47">
        <v>44545</v>
      </c>
      <c r="I489" s="41" t="s">
        <v>1751</v>
      </c>
      <c r="J489" s="29" t="s">
        <v>1973</v>
      </c>
    </row>
    <row r="490" spans="2:10" ht="53.25" customHeight="1">
      <c r="B490" s="38">
        <v>486</v>
      </c>
      <c r="C490" s="46">
        <v>1308</v>
      </c>
      <c r="D490" s="44" t="s">
        <v>1974</v>
      </c>
      <c r="E490" s="48" t="s">
        <v>1975</v>
      </c>
      <c r="F490" s="46" t="s">
        <v>1426</v>
      </c>
      <c r="G490" s="40" t="s">
        <v>13</v>
      </c>
      <c r="H490" s="47">
        <v>44545</v>
      </c>
      <c r="I490" s="41" t="s">
        <v>113</v>
      </c>
      <c r="J490" s="29" t="s">
        <v>1976</v>
      </c>
    </row>
    <row r="491" spans="2:10" ht="58.5" customHeight="1">
      <c r="B491" s="38">
        <v>487</v>
      </c>
      <c r="C491" s="46">
        <v>2415</v>
      </c>
      <c r="D491" s="44" t="s">
        <v>1977</v>
      </c>
      <c r="E491" s="48" t="s">
        <v>1978</v>
      </c>
      <c r="F491" s="46" t="s">
        <v>1409</v>
      </c>
      <c r="G491" s="46" t="s">
        <v>1409</v>
      </c>
      <c r="H491" s="47">
        <v>44545</v>
      </c>
      <c r="I491" s="41" t="s">
        <v>1979</v>
      </c>
      <c r="J491" s="29" t="s">
        <v>1980</v>
      </c>
    </row>
    <row r="492" spans="2:10" ht="56.25" customHeight="1">
      <c r="B492" s="38">
        <v>488</v>
      </c>
      <c r="C492" s="46">
        <v>2405</v>
      </c>
      <c r="D492" s="44" t="s">
        <v>1981</v>
      </c>
      <c r="E492" s="48" t="s">
        <v>1982</v>
      </c>
      <c r="F492" s="46" t="s">
        <v>1866</v>
      </c>
      <c r="G492" s="46" t="s">
        <v>1866</v>
      </c>
      <c r="H492" s="47">
        <v>44545</v>
      </c>
      <c r="I492" s="41" t="s">
        <v>1983</v>
      </c>
      <c r="J492" s="29" t="s">
        <v>1984</v>
      </c>
    </row>
    <row r="493" spans="2:10" ht="57">
      <c r="B493" s="38">
        <v>489</v>
      </c>
      <c r="C493" s="46">
        <v>2435</v>
      </c>
      <c r="D493" s="44" t="s">
        <v>1985</v>
      </c>
      <c r="E493" s="48" t="s">
        <v>1986</v>
      </c>
      <c r="F493" s="46" t="s">
        <v>1987</v>
      </c>
      <c r="G493" s="40" t="s">
        <v>341</v>
      </c>
      <c r="H493" s="47">
        <v>44545</v>
      </c>
      <c r="I493" s="41" t="s">
        <v>1988</v>
      </c>
      <c r="J493" s="29" t="s">
        <v>1989</v>
      </c>
    </row>
    <row r="494" spans="2:10" ht="57" customHeight="1">
      <c r="B494" s="38">
        <v>490</v>
      </c>
      <c r="C494" s="46">
        <v>2417</v>
      </c>
      <c r="D494" s="44" t="s">
        <v>1990</v>
      </c>
      <c r="E494" s="48" t="s">
        <v>1991</v>
      </c>
      <c r="F494" s="46" t="s">
        <v>1992</v>
      </c>
      <c r="G494" s="40" t="s">
        <v>13</v>
      </c>
      <c r="H494" s="47">
        <v>44545</v>
      </c>
      <c r="I494" s="41" t="s">
        <v>1993</v>
      </c>
      <c r="J494" s="29" t="s">
        <v>1994</v>
      </c>
    </row>
    <row r="495" spans="2:10" ht="42.75">
      <c r="B495" s="38">
        <v>491</v>
      </c>
      <c r="C495" s="46">
        <v>2423</v>
      </c>
      <c r="D495" s="44" t="s">
        <v>1995</v>
      </c>
      <c r="E495" s="48" t="s">
        <v>1996</v>
      </c>
      <c r="F495" s="46" t="s">
        <v>1992</v>
      </c>
      <c r="G495" s="40" t="s">
        <v>13</v>
      </c>
      <c r="H495" s="47">
        <v>44545</v>
      </c>
      <c r="I495" s="41" t="s">
        <v>37</v>
      </c>
      <c r="J495" s="29" t="s">
        <v>1997</v>
      </c>
    </row>
    <row r="496" spans="2:10" ht="60" customHeight="1">
      <c r="B496" s="38">
        <v>492</v>
      </c>
      <c r="C496" s="46">
        <v>809</v>
      </c>
      <c r="D496" s="44" t="s">
        <v>1998</v>
      </c>
      <c r="E496" s="48" t="s">
        <v>1999</v>
      </c>
      <c r="F496" s="46" t="s">
        <v>1385</v>
      </c>
      <c r="G496" s="46" t="s">
        <v>42</v>
      </c>
      <c r="H496" s="47">
        <v>44566</v>
      </c>
      <c r="I496" s="41" t="s">
        <v>2000</v>
      </c>
      <c r="J496" s="29" t="s">
        <v>2001</v>
      </c>
    </row>
    <row r="497" spans="2:10" ht="42.75">
      <c r="B497" s="38">
        <v>493</v>
      </c>
      <c r="C497" s="46">
        <v>2434</v>
      </c>
      <c r="D497" s="44" t="s">
        <v>2002</v>
      </c>
      <c r="E497" s="48" t="s">
        <v>2003</v>
      </c>
      <c r="F497" s="46" t="s">
        <v>41</v>
      </c>
      <c r="G497" s="46" t="s">
        <v>42</v>
      </c>
      <c r="H497" s="47">
        <v>44566</v>
      </c>
      <c r="I497" s="41" t="s">
        <v>148</v>
      </c>
      <c r="J497" s="29" t="s">
        <v>145</v>
      </c>
    </row>
    <row r="498" spans="2:10" ht="42.75">
      <c r="B498" s="38">
        <v>494</v>
      </c>
      <c r="C498" s="46">
        <v>2433</v>
      </c>
      <c r="D498" s="44" t="s">
        <v>2004</v>
      </c>
      <c r="E498" s="48" t="s">
        <v>2005</v>
      </c>
      <c r="F498" s="46" t="s">
        <v>1404</v>
      </c>
      <c r="G498" s="46" t="s">
        <v>1404</v>
      </c>
      <c r="H498" s="47">
        <v>44566</v>
      </c>
      <c r="I498" s="41" t="s">
        <v>2006</v>
      </c>
      <c r="J498" s="29" t="s">
        <v>145</v>
      </c>
    </row>
    <row r="499" spans="2:10" ht="42.75">
      <c r="B499" s="38">
        <v>495</v>
      </c>
      <c r="C499" s="46">
        <v>2430</v>
      </c>
      <c r="D499" s="44" t="s">
        <v>2007</v>
      </c>
      <c r="E499" s="48" t="s">
        <v>2008</v>
      </c>
      <c r="F499" s="46" t="s">
        <v>2009</v>
      </c>
      <c r="G499" s="40" t="s">
        <v>341</v>
      </c>
      <c r="H499" s="47">
        <v>44566</v>
      </c>
      <c r="I499" s="41" t="s">
        <v>857</v>
      </c>
      <c r="J499" s="29" t="s">
        <v>2010</v>
      </c>
    </row>
    <row r="500" spans="2:10" ht="42.75">
      <c r="B500" s="38">
        <v>496</v>
      </c>
      <c r="C500" s="46">
        <v>2428</v>
      </c>
      <c r="D500" s="44" t="s">
        <v>2011</v>
      </c>
      <c r="E500" s="48" t="s">
        <v>2012</v>
      </c>
      <c r="F500" s="46" t="s">
        <v>1385</v>
      </c>
      <c r="G500" s="46" t="s">
        <v>42</v>
      </c>
      <c r="H500" s="47">
        <v>44566</v>
      </c>
      <c r="I500" s="41" t="s">
        <v>2013</v>
      </c>
      <c r="J500" s="29" t="s">
        <v>145</v>
      </c>
    </row>
    <row r="501" spans="2:10" ht="42.75">
      <c r="B501" s="38">
        <v>497</v>
      </c>
      <c r="C501" s="46">
        <v>2065</v>
      </c>
      <c r="D501" s="44" t="s">
        <v>2014</v>
      </c>
      <c r="E501" s="48" t="s">
        <v>2015</v>
      </c>
      <c r="F501" s="46" t="s">
        <v>2016</v>
      </c>
      <c r="G501" s="46" t="s">
        <v>25</v>
      </c>
      <c r="H501" s="47">
        <v>44566</v>
      </c>
      <c r="I501" s="41" t="s">
        <v>1339</v>
      </c>
      <c r="J501" s="29" t="s">
        <v>2017</v>
      </c>
    </row>
    <row r="502" spans="2:10" ht="42.75">
      <c r="B502" s="38">
        <v>498</v>
      </c>
      <c r="C502" s="46">
        <v>1775</v>
      </c>
      <c r="D502" s="44" t="s">
        <v>1530</v>
      </c>
      <c r="E502" s="48" t="s">
        <v>2018</v>
      </c>
      <c r="F502" s="46" t="s">
        <v>2019</v>
      </c>
      <c r="G502" s="40" t="s">
        <v>341</v>
      </c>
      <c r="H502" s="47">
        <v>44566</v>
      </c>
      <c r="I502" s="41" t="s">
        <v>2020</v>
      </c>
      <c r="J502" s="29" t="s">
        <v>2021</v>
      </c>
    </row>
    <row r="503" spans="2:10" ht="58.5" customHeight="1">
      <c r="B503" s="38">
        <v>499</v>
      </c>
      <c r="C503" s="46">
        <v>2441</v>
      </c>
      <c r="D503" s="44" t="s">
        <v>2022</v>
      </c>
      <c r="E503" s="48" t="s">
        <v>2023</v>
      </c>
      <c r="F503" s="46" t="s">
        <v>1426</v>
      </c>
      <c r="G503" s="40" t="s">
        <v>13</v>
      </c>
      <c r="H503" s="47">
        <v>44566</v>
      </c>
      <c r="I503" s="41" t="s">
        <v>2024</v>
      </c>
      <c r="J503" s="29" t="s">
        <v>359</v>
      </c>
    </row>
    <row r="504" spans="2:10" ht="54.75" customHeight="1">
      <c r="B504" s="38">
        <v>500</v>
      </c>
      <c r="C504" s="46">
        <v>2444</v>
      </c>
      <c r="D504" s="44" t="s">
        <v>2025</v>
      </c>
      <c r="E504" s="48" t="s">
        <v>2026</v>
      </c>
      <c r="F504" s="46" t="s">
        <v>24</v>
      </c>
      <c r="G504" s="46" t="s">
        <v>25</v>
      </c>
      <c r="H504" s="43">
        <v>44573</v>
      </c>
      <c r="I504" s="41" t="s">
        <v>113</v>
      </c>
      <c r="J504" s="29" t="s">
        <v>2027</v>
      </c>
    </row>
    <row r="505" spans="2:10" ht="50.25" customHeight="1">
      <c r="B505" s="38">
        <v>501</v>
      </c>
      <c r="C505" s="46">
        <v>1579</v>
      </c>
      <c r="D505" s="44" t="s">
        <v>2028</v>
      </c>
      <c r="E505" s="48" t="s">
        <v>2029</v>
      </c>
      <c r="F505" s="46" t="s">
        <v>325</v>
      </c>
      <c r="G505" s="40" t="s">
        <v>325</v>
      </c>
      <c r="H505" s="43">
        <v>44573</v>
      </c>
      <c r="I505" s="41" t="s">
        <v>272</v>
      </c>
      <c r="J505" s="29" t="s">
        <v>2030</v>
      </c>
    </row>
    <row r="506" spans="2:10" ht="90.75" customHeight="1">
      <c r="B506" s="38">
        <v>502</v>
      </c>
      <c r="C506" s="46">
        <v>2446</v>
      </c>
      <c r="D506" s="44" t="s">
        <v>1605</v>
      </c>
      <c r="E506" s="48" t="s">
        <v>2031</v>
      </c>
      <c r="F506" s="46" t="s">
        <v>1755</v>
      </c>
      <c r="G506" s="40" t="s">
        <v>13</v>
      </c>
      <c r="H506" s="43">
        <v>44573</v>
      </c>
      <c r="I506" s="41" t="s">
        <v>2032</v>
      </c>
      <c r="J506" s="29" t="s">
        <v>2033</v>
      </c>
    </row>
    <row r="507" spans="2:10" ht="71.25">
      <c r="B507" s="38">
        <v>503</v>
      </c>
      <c r="C507" s="40">
        <v>948</v>
      </c>
      <c r="D507" s="41" t="s">
        <v>2034</v>
      </c>
      <c r="E507" s="42" t="s">
        <v>2035</v>
      </c>
      <c r="F507" s="40" t="s">
        <v>2036</v>
      </c>
      <c r="G507" s="46" t="s">
        <v>62</v>
      </c>
      <c r="H507" s="43">
        <v>44580</v>
      </c>
      <c r="I507" s="41" t="s">
        <v>2037</v>
      </c>
      <c r="J507" s="29" t="s">
        <v>2038</v>
      </c>
    </row>
    <row r="508" spans="2:10" ht="42.75">
      <c r="B508" s="38">
        <v>504</v>
      </c>
      <c r="C508" s="40">
        <v>2179</v>
      </c>
      <c r="D508" s="41" t="s">
        <v>2039</v>
      </c>
      <c r="E508" s="42" t="s">
        <v>2040</v>
      </c>
      <c r="F508" s="40" t="s">
        <v>2041</v>
      </c>
      <c r="G508" s="40" t="s">
        <v>341</v>
      </c>
      <c r="H508" s="43">
        <v>44580</v>
      </c>
      <c r="I508" s="41" t="s">
        <v>2042</v>
      </c>
      <c r="J508" s="29" t="s">
        <v>2043</v>
      </c>
    </row>
    <row r="509" spans="2:10" ht="42.75">
      <c r="B509" s="38">
        <v>505</v>
      </c>
      <c r="C509" s="40">
        <v>1064</v>
      </c>
      <c r="D509" s="41" t="s">
        <v>2044</v>
      </c>
      <c r="E509" s="42" t="s">
        <v>2045</v>
      </c>
      <c r="F509" s="40" t="s">
        <v>2046</v>
      </c>
      <c r="G509" s="40" t="s">
        <v>341</v>
      </c>
      <c r="H509" s="43">
        <v>44580</v>
      </c>
      <c r="I509" s="41" t="s">
        <v>2047</v>
      </c>
      <c r="J509" s="29" t="s">
        <v>2048</v>
      </c>
    </row>
    <row r="510" spans="2:10" ht="42.75">
      <c r="B510" s="38">
        <v>506</v>
      </c>
      <c r="C510" s="40">
        <v>2115</v>
      </c>
      <c r="D510" s="41" t="s">
        <v>2049</v>
      </c>
      <c r="E510" s="42" t="s">
        <v>2050</v>
      </c>
      <c r="F510" s="40" t="s">
        <v>2051</v>
      </c>
      <c r="G510" s="46" t="s">
        <v>25</v>
      </c>
      <c r="H510" s="43">
        <v>44580</v>
      </c>
      <c r="I510" s="41" t="s">
        <v>2052</v>
      </c>
      <c r="J510" s="29" t="s">
        <v>2053</v>
      </c>
    </row>
    <row r="511" spans="2:10" ht="42.75">
      <c r="B511" s="38">
        <v>507</v>
      </c>
      <c r="C511" s="40">
        <v>1856</v>
      </c>
      <c r="D511" s="41" t="s">
        <v>2054</v>
      </c>
      <c r="E511" s="42" t="s">
        <v>2055</v>
      </c>
      <c r="F511" s="40" t="s">
        <v>2056</v>
      </c>
      <c r="G511" s="40" t="s">
        <v>42</v>
      </c>
      <c r="H511" s="43">
        <v>44580</v>
      </c>
      <c r="I511" s="41" t="s">
        <v>2057</v>
      </c>
      <c r="J511" s="29" t="s">
        <v>2058</v>
      </c>
    </row>
    <row r="512" spans="2:10" ht="42.75">
      <c r="B512" s="38">
        <v>508</v>
      </c>
      <c r="C512" s="40">
        <v>2429</v>
      </c>
      <c r="D512" s="41" t="s">
        <v>2059</v>
      </c>
      <c r="E512" s="42" t="s">
        <v>2060</v>
      </c>
      <c r="F512" s="40" t="s">
        <v>1409</v>
      </c>
      <c r="G512" s="40" t="s">
        <v>1409</v>
      </c>
      <c r="H512" s="43">
        <v>44580</v>
      </c>
      <c r="I512" s="41" t="s">
        <v>853</v>
      </c>
      <c r="J512" s="29" t="s">
        <v>2061</v>
      </c>
    </row>
    <row r="513" spans="2:10" ht="42.75">
      <c r="B513" s="38">
        <v>509</v>
      </c>
      <c r="C513" s="40">
        <v>1498</v>
      </c>
      <c r="D513" s="41" t="s">
        <v>2062</v>
      </c>
      <c r="E513" s="42" t="s">
        <v>2063</v>
      </c>
      <c r="F513" s="40" t="s">
        <v>1755</v>
      </c>
      <c r="G513" s="40" t="s">
        <v>13</v>
      </c>
      <c r="H513" s="43">
        <v>44580</v>
      </c>
      <c r="I513" s="41" t="s">
        <v>2064</v>
      </c>
      <c r="J513" s="29" t="s">
        <v>2065</v>
      </c>
    </row>
    <row r="514" spans="2:10" ht="42.75">
      <c r="B514" s="38">
        <v>510</v>
      </c>
      <c r="C514" s="40">
        <v>1966</v>
      </c>
      <c r="D514" s="41" t="s">
        <v>2066</v>
      </c>
      <c r="E514" s="42" t="s">
        <v>2067</v>
      </c>
      <c r="F514" s="40" t="s">
        <v>2068</v>
      </c>
      <c r="G514" s="40" t="s">
        <v>1399</v>
      </c>
      <c r="H514" s="43">
        <v>44587</v>
      </c>
      <c r="I514" s="41" t="s">
        <v>708</v>
      </c>
      <c r="J514" s="29" t="s">
        <v>2069</v>
      </c>
    </row>
    <row r="515" spans="2:10" ht="42.75">
      <c r="B515" s="38">
        <v>511</v>
      </c>
      <c r="C515" s="40">
        <v>1634</v>
      </c>
      <c r="D515" s="41" t="s">
        <v>2070</v>
      </c>
      <c r="E515" s="42" t="s">
        <v>2071</v>
      </c>
      <c r="F515" s="40" t="s">
        <v>1409</v>
      </c>
      <c r="G515" s="40" t="s">
        <v>1409</v>
      </c>
      <c r="H515" s="43">
        <v>44587</v>
      </c>
      <c r="I515" s="41" t="s">
        <v>2072</v>
      </c>
      <c r="J515" s="29" t="s">
        <v>2073</v>
      </c>
    </row>
    <row r="516" spans="2:10" ht="57" customHeight="1">
      <c r="B516" s="38">
        <v>512</v>
      </c>
      <c r="C516" s="40">
        <v>556</v>
      </c>
      <c r="D516" s="41" t="s">
        <v>2074</v>
      </c>
      <c r="E516" s="42" t="s">
        <v>2075</v>
      </c>
      <c r="F516" s="40" t="s">
        <v>1426</v>
      </c>
      <c r="G516" s="40" t="s">
        <v>13</v>
      </c>
      <c r="H516" s="43">
        <v>44587</v>
      </c>
      <c r="I516" s="41" t="s">
        <v>2076</v>
      </c>
      <c r="J516" s="29" t="s">
        <v>2077</v>
      </c>
    </row>
    <row r="517" spans="2:10" ht="42.75">
      <c r="B517" s="38">
        <v>513</v>
      </c>
      <c r="C517" s="40">
        <v>301</v>
      </c>
      <c r="D517" s="41" t="s">
        <v>2078</v>
      </c>
      <c r="E517" s="42" t="s">
        <v>2079</v>
      </c>
      <c r="F517" s="40" t="s">
        <v>1426</v>
      </c>
      <c r="G517" s="40" t="s">
        <v>13</v>
      </c>
      <c r="H517" s="43">
        <v>44587</v>
      </c>
      <c r="I517" s="41" t="s">
        <v>2080</v>
      </c>
      <c r="J517" s="29" t="s">
        <v>2081</v>
      </c>
    </row>
    <row r="518" spans="2:10" ht="42.75">
      <c r="B518" s="38">
        <v>514</v>
      </c>
      <c r="C518" s="40">
        <v>412</v>
      </c>
      <c r="D518" s="41" t="s">
        <v>2082</v>
      </c>
      <c r="E518" s="42" t="s">
        <v>2083</v>
      </c>
      <c r="F518" s="40" t="s">
        <v>1426</v>
      </c>
      <c r="G518" s="40" t="s">
        <v>13</v>
      </c>
      <c r="H518" s="43">
        <v>44587</v>
      </c>
      <c r="I518" s="41" t="s">
        <v>984</v>
      </c>
      <c r="J518" s="29" t="s">
        <v>2084</v>
      </c>
    </row>
    <row r="519" spans="2:10" ht="42.75">
      <c r="B519" s="38">
        <v>515</v>
      </c>
      <c r="C519" s="40">
        <v>1190</v>
      </c>
      <c r="D519" s="41" t="s">
        <v>2085</v>
      </c>
      <c r="E519" s="42" t="s">
        <v>2086</v>
      </c>
      <c r="F519" s="40" t="s">
        <v>41</v>
      </c>
      <c r="G519" s="40" t="s">
        <v>42</v>
      </c>
      <c r="H519" s="43">
        <v>44587</v>
      </c>
      <c r="I519" s="41" t="s">
        <v>272</v>
      </c>
      <c r="J519" s="29" t="s">
        <v>2087</v>
      </c>
    </row>
    <row r="520" spans="2:10" ht="42.75">
      <c r="B520" s="38">
        <v>516</v>
      </c>
      <c r="C520" s="40">
        <v>2409</v>
      </c>
      <c r="D520" s="41" t="s">
        <v>2088</v>
      </c>
      <c r="E520" s="42" t="s">
        <v>2089</v>
      </c>
      <c r="F520" s="40" t="s">
        <v>2090</v>
      </c>
      <c r="G520" s="40" t="s">
        <v>42</v>
      </c>
      <c r="H520" s="43">
        <v>44587</v>
      </c>
      <c r="I520" s="41" t="s">
        <v>2080</v>
      </c>
      <c r="J520" s="29" t="s">
        <v>2091</v>
      </c>
    </row>
    <row r="521" spans="2:10" ht="42.75">
      <c r="B521" s="38">
        <v>517</v>
      </c>
      <c r="C521" s="40">
        <v>1884</v>
      </c>
      <c r="D521" s="41" t="s">
        <v>2092</v>
      </c>
      <c r="E521" s="42" t="s">
        <v>2093</v>
      </c>
      <c r="F521" s="40" t="s">
        <v>1426</v>
      </c>
      <c r="G521" s="40" t="s">
        <v>13</v>
      </c>
      <c r="H521" s="43">
        <v>44587</v>
      </c>
      <c r="I521" s="41" t="s">
        <v>708</v>
      </c>
      <c r="J521" s="29" t="s">
        <v>2094</v>
      </c>
    </row>
    <row r="522" spans="2:10" ht="57">
      <c r="B522" s="38">
        <v>518</v>
      </c>
      <c r="C522" s="46">
        <v>2394</v>
      </c>
      <c r="D522" s="44" t="s">
        <v>2095</v>
      </c>
      <c r="E522" s="48" t="s">
        <v>2096</v>
      </c>
      <c r="F522" s="46" t="s">
        <v>1422</v>
      </c>
      <c r="G522" s="46" t="s">
        <v>1399</v>
      </c>
      <c r="H522" s="43">
        <v>44594</v>
      </c>
      <c r="I522" s="41" t="s">
        <v>2097</v>
      </c>
      <c r="J522" s="29" t="s">
        <v>2098</v>
      </c>
    </row>
    <row r="523" spans="2:10" ht="42.75">
      <c r="B523" s="38">
        <v>519</v>
      </c>
      <c r="C523" s="40">
        <v>2374</v>
      </c>
      <c r="D523" s="41" t="s">
        <v>2099</v>
      </c>
      <c r="E523" s="48" t="s">
        <v>2100</v>
      </c>
      <c r="F523" s="40" t="s">
        <v>1426</v>
      </c>
      <c r="G523" s="40" t="s">
        <v>13</v>
      </c>
      <c r="H523" s="43">
        <v>44594</v>
      </c>
      <c r="I523" s="41" t="s">
        <v>2101</v>
      </c>
      <c r="J523" s="29" t="s">
        <v>2102</v>
      </c>
    </row>
    <row r="524" spans="2:10" ht="42.75">
      <c r="B524" s="38">
        <v>520</v>
      </c>
      <c r="C524" s="40">
        <v>1619</v>
      </c>
      <c r="D524" s="41" t="s">
        <v>2103</v>
      </c>
      <c r="E524" s="63" t="s">
        <v>2104</v>
      </c>
      <c r="F524" s="40" t="s">
        <v>2105</v>
      </c>
      <c r="G524" s="40" t="s">
        <v>341</v>
      </c>
      <c r="H524" s="43">
        <v>44594</v>
      </c>
      <c r="I524" s="41" t="s">
        <v>1306</v>
      </c>
      <c r="J524" s="29" t="s">
        <v>2106</v>
      </c>
    </row>
    <row r="525" spans="2:10" ht="42.75">
      <c r="B525" s="38">
        <v>521</v>
      </c>
      <c r="C525" s="40">
        <v>1291</v>
      </c>
      <c r="D525" s="41" t="s">
        <v>2107</v>
      </c>
      <c r="E525" s="42" t="s">
        <v>2108</v>
      </c>
      <c r="F525" s="40" t="s">
        <v>1755</v>
      </c>
      <c r="G525" s="40" t="s">
        <v>13</v>
      </c>
      <c r="H525" s="43">
        <v>44594</v>
      </c>
      <c r="I525" s="41" t="s">
        <v>2109</v>
      </c>
      <c r="J525" s="29" t="s">
        <v>2110</v>
      </c>
    </row>
    <row r="526" spans="2:10" ht="42.75">
      <c r="B526" s="38">
        <v>522</v>
      </c>
      <c r="C526" s="40">
        <v>1621</v>
      </c>
      <c r="D526" s="41" t="s">
        <v>2111</v>
      </c>
      <c r="E526" s="48" t="s">
        <v>2112</v>
      </c>
      <c r="F526" s="40" t="s">
        <v>2113</v>
      </c>
      <c r="G526" s="40" t="s">
        <v>13</v>
      </c>
      <c r="H526" s="43">
        <v>44594</v>
      </c>
      <c r="I526" s="41" t="s">
        <v>290</v>
      </c>
      <c r="J526" s="29" t="s">
        <v>2114</v>
      </c>
    </row>
    <row r="527" spans="2:10" ht="72" customHeight="1">
      <c r="B527" s="38">
        <v>523</v>
      </c>
      <c r="C527" s="40">
        <v>345</v>
      </c>
      <c r="D527" s="44" t="s">
        <v>2115</v>
      </c>
      <c r="E527" s="48" t="s">
        <v>2116</v>
      </c>
      <c r="F527" s="40" t="s">
        <v>1651</v>
      </c>
      <c r="G527" s="40" t="s">
        <v>1564</v>
      </c>
      <c r="H527" s="43">
        <v>44594</v>
      </c>
      <c r="I527" s="41" t="s">
        <v>2117</v>
      </c>
      <c r="J527" s="29" t="s">
        <v>2118</v>
      </c>
    </row>
    <row r="528" spans="2:10" ht="43.5" customHeight="1">
      <c r="B528" s="38">
        <v>524</v>
      </c>
      <c r="C528" s="40">
        <v>2073</v>
      </c>
      <c r="D528" s="41" t="s">
        <v>2119</v>
      </c>
      <c r="E528" s="48" t="s">
        <v>2120</v>
      </c>
      <c r="F528" s="46" t="s">
        <v>2121</v>
      </c>
      <c r="G528" s="40" t="s">
        <v>341</v>
      </c>
      <c r="H528" s="43">
        <v>44594</v>
      </c>
      <c r="I528" s="41" t="s">
        <v>2122</v>
      </c>
      <c r="J528" s="29" t="s">
        <v>2123</v>
      </c>
    </row>
    <row r="529" spans="2:10" ht="63" customHeight="1">
      <c r="B529" s="38">
        <v>525</v>
      </c>
      <c r="C529" s="38">
        <v>1816</v>
      </c>
      <c r="D529" s="41" t="s">
        <v>2124</v>
      </c>
      <c r="E529" s="42" t="s">
        <v>2125</v>
      </c>
      <c r="F529" s="40" t="s">
        <v>2126</v>
      </c>
      <c r="G529" s="40" t="s">
        <v>1866</v>
      </c>
      <c r="H529" s="43">
        <v>44601</v>
      </c>
      <c r="I529" s="41" t="s">
        <v>290</v>
      </c>
      <c r="J529" s="29" t="s">
        <v>2127</v>
      </c>
    </row>
    <row r="530" spans="2:10" ht="66.75" customHeight="1">
      <c r="B530" s="38">
        <v>526</v>
      </c>
      <c r="C530" s="38">
        <v>1628</v>
      </c>
      <c r="D530" s="41" t="s">
        <v>2128</v>
      </c>
      <c r="E530" s="42" t="s">
        <v>2129</v>
      </c>
      <c r="F530" s="40" t="s">
        <v>1426</v>
      </c>
      <c r="G530" s="40" t="s">
        <v>13</v>
      </c>
      <c r="H530" s="43">
        <v>44601</v>
      </c>
      <c r="I530" s="41" t="s">
        <v>272</v>
      </c>
      <c r="J530" s="29" t="s">
        <v>2130</v>
      </c>
    </row>
    <row r="531" spans="2:10" ht="42.75">
      <c r="B531" s="38">
        <v>527</v>
      </c>
      <c r="C531" s="38">
        <v>1553</v>
      </c>
      <c r="D531" s="41" t="s">
        <v>2131</v>
      </c>
      <c r="E531" s="42" t="s">
        <v>2132</v>
      </c>
      <c r="F531" s="40" t="s">
        <v>2133</v>
      </c>
      <c r="G531" s="40" t="s">
        <v>42</v>
      </c>
      <c r="H531" s="43">
        <v>44601</v>
      </c>
      <c r="I531" s="41" t="s">
        <v>1081</v>
      </c>
      <c r="J531" s="29" t="s">
        <v>2134</v>
      </c>
    </row>
    <row r="532" spans="2:10" ht="57">
      <c r="B532" s="38">
        <v>528</v>
      </c>
      <c r="C532" s="38">
        <v>2292</v>
      </c>
      <c r="D532" s="41" t="s">
        <v>2135</v>
      </c>
      <c r="E532" s="42" t="s">
        <v>2136</v>
      </c>
      <c r="F532" s="40" t="s">
        <v>1385</v>
      </c>
      <c r="G532" s="40" t="s">
        <v>42</v>
      </c>
      <c r="H532" s="43">
        <v>44601</v>
      </c>
      <c r="I532" s="41" t="s">
        <v>2137</v>
      </c>
      <c r="J532" s="29" t="s">
        <v>2138</v>
      </c>
    </row>
    <row r="533" spans="2:10" ht="42.75">
      <c r="B533" s="38">
        <v>529</v>
      </c>
      <c r="C533" s="38">
        <v>2457</v>
      </c>
      <c r="D533" s="41" t="s">
        <v>2139</v>
      </c>
      <c r="E533" s="42" t="s">
        <v>2140</v>
      </c>
      <c r="F533" s="40" t="s">
        <v>1426</v>
      </c>
      <c r="G533" s="40" t="s">
        <v>13</v>
      </c>
      <c r="H533" s="43">
        <v>44601</v>
      </c>
      <c r="I533" s="41" t="s">
        <v>2141</v>
      </c>
      <c r="J533" s="29" t="s">
        <v>2142</v>
      </c>
    </row>
    <row r="534" spans="2:10" ht="42.75">
      <c r="B534" s="38">
        <v>530</v>
      </c>
      <c r="C534" s="38">
        <v>2029</v>
      </c>
      <c r="D534" s="41" t="s">
        <v>2143</v>
      </c>
      <c r="E534" s="42" t="s">
        <v>2144</v>
      </c>
      <c r="F534" s="40" t="s">
        <v>2145</v>
      </c>
      <c r="G534" s="40" t="s">
        <v>13</v>
      </c>
      <c r="H534" s="43">
        <v>44601</v>
      </c>
      <c r="I534" s="41" t="s">
        <v>853</v>
      </c>
      <c r="J534" s="29" t="s">
        <v>2146</v>
      </c>
    </row>
    <row r="535" spans="2:10" ht="60" customHeight="1">
      <c r="B535" s="38">
        <v>531</v>
      </c>
      <c r="C535" s="40">
        <v>1853</v>
      </c>
      <c r="D535" s="41" t="s">
        <v>2147</v>
      </c>
      <c r="E535" s="48" t="s">
        <v>2148</v>
      </c>
      <c r="F535" s="46" t="s">
        <v>1385</v>
      </c>
      <c r="G535" s="46" t="s">
        <v>42</v>
      </c>
      <c r="H535" s="43">
        <v>44608</v>
      </c>
      <c r="I535" s="41" t="s">
        <v>2149</v>
      </c>
      <c r="J535" s="29" t="s">
        <v>2150</v>
      </c>
    </row>
    <row r="536" spans="2:10" ht="69.75" customHeight="1">
      <c r="B536" s="38">
        <v>532</v>
      </c>
      <c r="C536" s="40">
        <v>2315</v>
      </c>
      <c r="D536" s="41" t="s">
        <v>2151</v>
      </c>
      <c r="E536" s="48" t="s">
        <v>2152</v>
      </c>
      <c r="F536" s="40" t="s">
        <v>1430</v>
      </c>
      <c r="G536" s="40" t="s">
        <v>1430</v>
      </c>
      <c r="H536" s="43">
        <v>44608</v>
      </c>
      <c r="I536" s="41" t="s">
        <v>2153</v>
      </c>
      <c r="J536" s="29" t="s">
        <v>2154</v>
      </c>
    </row>
    <row r="537" spans="2:10" ht="43.5" customHeight="1">
      <c r="B537" s="38">
        <v>533</v>
      </c>
      <c r="C537" s="40">
        <v>1914</v>
      </c>
      <c r="D537" s="41" t="s">
        <v>2155</v>
      </c>
      <c r="E537" s="48" t="s">
        <v>2156</v>
      </c>
      <c r="F537" s="40" t="s">
        <v>2157</v>
      </c>
      <c r="G537" s="40" t="s">
        <v>13</v>
      </c>
      <c r="H537" s="43">
        <v>44608</v>
      </c>
      <c r="I537" s="41" t="s">
        <v>2158</v>
      </c>
      <c r="J537" s="29" t="s">
        <v>2159</v>
      </c>
    </row>
    <row r="538" spans="2:10" ht="63" customHeight="1">
      <c r="B538" s="38">
        <v>534</v>
      </c>
      <c r="C538" s="40">
        <v>1746</v>
      </c>
      <c r="D538" s="41" t="s">
        <v>2160</v>
      </c>
      <c r="E538" s="48" t="s">
        <v>2161</v>
      </c>
      <c r="F538" s="40" t="s">
        <v>1426</v>
      </c>
      <c r="G538" s="40" t="s">
        <v>13</v>
      </c>
      <c r="H538" s="43">
        <v>44608</v>
      </c>
      <c r="I538" s="41" t="s">
        <v>2158</v>
      </c>
      <c r="J538" s="29" t="s">
        <v>2162</v>
      </c>
    </row>
    <row r="539" spans="2:10" ht="64.5" customHeight="1">
      <c r="B539" s="38">
        <v>535</v>
      </c>
      <c r="C539" s="40">
        <v>1254</v>
      </c>
      <c r="D539" s="41" t="s">
        <v>2163</v>
      </c>
      <c r="E539" s="48" t="s">
        <v>2164</v>
      </c>
      <c r="F539" s="40" t="s">
        <v>1390</v>
      </c>
      <c r="G539" s="40" t="s">
        <v>42</v>
      </c>
      <c r="H539" s="43">
        <v>44608</v>
      </c>
      <c r="I539" s="41" t="s">
        <v>2165</v>
      </c>
      <c r="J539" s="29" t="s">
        <v>2166</v>
      </c>
    </row>
    <row r="540" spans="2:10" ht="48.75" customHeight="1">
      <c r="B540" s="38">
        <v>536</v>
      </c>
      <c r="C540" s="40">
        <v>2155</v>
      </c>
      <c r="D540" s="41" t="s">
        <v>2167</v>
      </c>
      <c r="E540" s="48" t="s">
        <v>2168</v>
      </c>
      <c r="F540" s="40" t="s">
        <v>2169</v>
      </c>
      <c r="G540" s="40" t="s">
        <v>1399</v>
      </c>
      <c r="H540" s="43">
        <v>44608</v>
      </c>
      <c r="I540" s="41" t="s">
        <v>915</v>
      </c>
      <c r="J540" s="29" t="s">
        <v>2170</v>
      </c>
    </row>
    <row r="541" spans="2:10" ht="66.75" customHeight="1">
      <c r="B541" s="38">
        <v>537</v>
      </c>
      <c r="C541" s="40">
        <v>553</v>
      </c>
      <c r="D541" s="41" t="s">
        <v>2171</v>
      </c>
      <c r="E541" s="48" t="s">
        <v>2172</v>
      </c>
      <c r="F541" s="40" t="s">
        <v>1385</v>
      </c>
      <c r="G541" s="40" t="s">
        <v>42</v>
      </c>
      <c r="H541" s="43">
        <v>44608</v>
      </c>
      <c r="I541" s="41" t="s">
        <v>2173</v>
      </c>
      <c r="J541" s="29" t="s">
        <v>2174</v>
      </c>
    </row>
    <row r="542" spans="2:15" ht="71.25" customHeight="1">
      <c r="B542" s="38">
        <v>538</v>
      </c>
      <c r="C542" s="40">
        <v>432</v>
      </c>
      <c r="D542" s="41" t="s">
        <v>2175</v>
      </c>
      <c r="E542" s="48" t="s">
        <v>2176</v>
      </c>
      <c r="F542" s="40" t="s">
        <v>1992</v>
      </c>
      <c r="G542" s="40" t="s">
        <v>13</v>
      </c>
      <c r="H542" s="43">
        <v>44608</v>
      </c>
      <c r="I542" s="41" t="s">
        <v>2177</v>
      </c>
      <c r="J542" s="29" t="s">
        <v>2178</v>
      </c>
      <c r="O542" s="34"/>
    </row>
    <row r="543" spans="2:10" ht="69.75" customHeight="1">
      <c r="B543" s="38">
        <v>539</v>
      </c>
      <c r="C543" s="40">
        <v>2245</v>
      </c>
      <c r="D543" s="41" t="s">
        <v>2179</v>
      </c>
      <c r="E543" s="48" t="s">
        <v>2180</v>
      </c>
      <c r="F543" s="40" t="s">
        <v>1461</v>
      </c>
      <c r="G543" s="40" t="s">
        <v>1462</v>
      </c>
      <c r="H543" s="43">
        <v>44608</v>
      </c>
      <c r="I543" s="41" t="s">
        <v>2181</v>
      </c>
      <c r="J543" s="29" t="s">
        <v>2182</v>
      </c>
    </row>
    <row r="544" spans="2:10" ht="69" customHeight="1">
      <c r="B544" s="38">
        <v>540</v>
      </c>
      <c r="C544" s="40">
        <v>2305</v>
      </c>
      <c r="D544" s="41" t="s">
        <v>2183</v>
      </c>
      <c r="E544" s="48" t="s">
        <v>2184</v>
      </c>
      <c r="F544" s="40" t="s">
        <v>2185</v>
      </c>
      <c r="G544" s="40" t="s">
        <v>1564</v>
      </c>
      <c r="H544" s="43">
        <v>44608</v>
      </c>
      <c r="I544" s="41" t="s">
        <v>31</v>
      </c>
      <c r="J544" s="29" t="s">
        <v>2186</v>
      </c>
    </row>
    <row r="545" spans="2:10" ht="46.5" customHeight="1">
      <c r="B545" s="38">
        <v>541</v>
      </c>
      <c r="C545" s="40">
        <v>1768</v>
      </c>
      <c r="D545" s="41" t="s">
        <v>2187</v>
      </c>
      <c r="E545" s="48" t="s">
        <v>2188</v>
      </c>
      <c r="F545" s="40" t="s">
        <v>1426</v>
      </c>
      <c r="G545" s="40" t="s">
        <v>13</v>
      </c>
      <c r="H545" s="43">
        <v>44608</v>
      </c>
      <c r="I545" s="41" t="s">
        <v>2189</v>
      </c>
      <c r="J545" s="29" t="s">
        <v>2190</v>
      </c>
    </row>
    <row r="546" spans="2:10" ht="67.5" customHeight="1">
      <c r="B546" s="38">
        <v>542</v>
      </c>
      <c r="C546" s="40">
        <v>2454</v>
      </c>
      <c r="D546" s="41" t="s">
        <v>2191</v>
      </c>
      <c r="E546" s="48" t="s">
        <v>2192</v>
      </c>
      <c r="F546" s="40" t="s">
        <v>2193</v>
      </c>
      <c r="G546" s="40" t="s">
        <v>1871</v>
      </c>
      <c r="H546" s="43">
        <v>44608</v>
      </c>
      <c r="I546" s="41" t="s">
        <v>2194</v>
      </c>
      <c r="J546" s="29" t="s">
        <v>145</v>
      </c>
    </row>
    <row r="547" spans="2:10" ht="68.25" customHeight="1">
      <c r="B547" s="38">
        <v>543</v>
      </c>
      <c r="C547" s="40">
        <v>2359</v>
      </c>
      <c r="D547" s="41" t="s">
        <v>2195</v>
      </c>
      <c r="E547" s="48" t="s">
        <v>2196</v>
      </c>
      <c r="F547" s="40" t="s">
        <v>24</v>
      </c>
      <c r="G547" s="46" t="s">
        <v>25</v>
      </c>
      <c r="H547" s="43">
        <v>44608</v>
      </c>
      <c r="I547" s="41" t="s">
        <v>984</v>
      </c>
      <c r="J547" s="29" t="s">
        <v>2197</v>
      </c>
    </row>
    <row r="548" spans="2:10" ht="59.25" customHeight="1">
      <c r="B548" s="38">
        <v>544</v>
      </c>
      <c r="C548" s="40">
        <v>1911</v>
      </c>
      <c r="D548" s="41" t="s">
        <v>2198</v>
      </c>
      <c r="E548" s="48" t="s">
        <v>2199</v>
      </c>
      <c r="F548" s="40" t="s">
        <v>1426</v>
      </c>
      <c r="G548" s="40" t="s">
        <v>1426</v>
      </c>
      <c r="H548" s="43">
        <v>44615</v>
      </c>
      <c r="I548" s="58" t="s">
        <v>2200</v>
      </c>
      <c r="J548" s="29" t="s">
        <v>2201</v>
      </c>
    </row>
    <row r="549" spans="2:10" ht="42.75">
      <c r="B549" s="38">
        <v>545</v>
      </c>
      <c r="C549" s="40">
        <v>2460</v>
      </c>
      <c r="D549" s="41" t="s">
        <v>2202</v>
      </c>
      <c r="E549" s="42" t="s">
        <v>2203</v>
      </c>
      <c r="F549" s="38" t="s">
        <v>2185</v>
      </c>
      <c r="G549" s="38" t="s">
        <v>1564</v>
      </c>
      <c r="H549" s="43">
        <v>44615</v>
      </c>
      <c r="I549" s="58" t="s">
        <v>2204</v>
      </c>
      <c r="J549" s="29" t="s">
        <v>2205</v>
      </c>
    </row>
    <row r="550" spans="2:10" ht="42.75">
      <c r="B550" s="38">
        <v>546</v>
      </c>
      <c r="C550" s="40">
        <v>821</v>
      </c>
      <c r="D550" s="41" t="s">
        <v>2206</v>
      </c>
      <c r="E550" s="42" t="s">
        <v>2207</v>
      </c>
      <c r="F550" s="38" t="s">
        <v>2208</v>
      </c>
      <c r="G550" s="38" t="s">
        <v>1426</v>
      </c>
      <c r="H550" s="43">
        <v>44615</v>
      </c>
      <c r="I550" s="58" t="s">
        <v>2209</v>
      </c>
      <c r="J550" s="29" t="s">
        <v>2210</v>
      </c>
    </row>
    <row r="551" spans="2:10" ht="89.25" customHeight="1">
      <c r="B551" s="38">
        <v>547</v>
      </c>
      <c r="C551" s="40">
        <v>2456</v>
      </c>
      <c r="D551" s="41" t="s">
        <v>2211</v>
      </c>
      <c r="E551" s="42" t="s">
        <v>2212</v>
      </c>
      <c r="F551" s="40" t="s">
        <v>2213</v>
      </c>
      <c r="G551" s="38" t="s">
        <v>42</v>
      </c>
      <c r="H551" s="43">
        <v>44615</v>
      </c>
      <c r="I551" s="58" t="s">
        <v>2214</v>
      </c>
      <c r="J551" s="29" t="s">
        <v>145</v>
      </c>
    </row>
    <row r="552" spans="2:10" ht="62.25" customHeight="1">
      <c r="B552" s="38">
        <v>548</v>
      </c>
      <c r="C552" s="40">
        <v>2452</v>
      </c>
      <c r="D552" s="41" t="s">
        <v>2215</v>
      </c>
      <c r="E552" s="42" t="s">
        <v>2216</v>
      </c>
      <c r="F552" s="40" t="s">
        <v>1987</v>
      </c>
      <c r="G552" s="40" t="s">
        <v>2217</v>
      </c>
      <c r="H552" s="43">
        <v>44615</v>
      </c>
      <c r="I552" s="58" t="s">
        <v>2218</v>
      </c>
      <c r="J552" s="29" t="s">
        <v>2219</v>
      </c>
    </row>
    <row r="553" spans="2:10" ht="57">
      <c r="B553" s="38">
        <v>549</v>
      </c>
      <c r="C553" s="40">
        <v>2148</v>
      </c>
      <c r="D553" s="41" t="s">
        <v>2220</v>
      </c>
      <c r="E553" s="42" t="s">
        <v>2221</v>
      </c>
      <c r="F553" s="38" t="s">
        <v>1426</v>
      </c>
      <c r="G553" s="38" t="s">
        <v>1426</v>
      </c>
      <c r="H553" s="43">
        <v>44615</v>
      </c>
      <c r="I553" s="58" t="s">
        <v>2222</v>
      </c>
      <c r="J553" s="29" t="s">
        <v>2223</v>
      </c>
    </row>
    <row r="554" spans="2:10" ht="57">
      <c r="B554" s="38">
        <v>550</v>
      </c>
      <c r="C554" s="40">
        <v>1633</v>
      </c>
      <c r="D554" s="41" t="s">
        <v>2224</v>
      </c>
      <c r="E554" s="42" t="s">
        <v>2225</v>
      </c>
      <c r="F554" s="38" t="s">
        <v>1462</v>
      </c>
      <c r="G554" s="38" t="s">
        <v>1462</v>
      </c>
      <c r="H554" s="43">
        <v>44615</v>
      </c>
      <c r="I554" s="58" t="s">
        <v>2226</v>
      </c>
      <c r="J554" s="29" t="s">
        <v>2227</v>
      </c>
    </row>
    <row r="555" spans="2:10" ht="66" customHeight="1">
      <c r="B555" s="38">
        <v>551</v>
      </c>
      <c r="C555" s="40">
        <v>1673</v>
      </c>
      <c r="D555" s="41" t="s">
        <v>2228</v>
      </c>
      <c r="E555" s="42" t="s">
        <v>2229</v>
      </c>
      <c r="F555" s="38" t="s">
        <v>1430</v>
      </c>
      <c r="G555" s="38" t="s">
        <v>1430</v>
      </c>
      <c r="H555" s="43">
        <v>44615</v>
      </c>
      <c r="I555" s="58" t="s">
        <v>2230</v>
      </c>
      <c r="J555" s="29" t="s">
        <v>2231</v>
      </c>
    </row>
    <row r="556" spans="2:10" ht="42.75">
      <c r="B556" s="38">
        <v>552</v>
      </c>
      <c r="C556" s="40">
        <v>1908</v>
      </c>
      <c r="D556" s="41" t="s">
        <v>2232</v>
      </c>
      <c r="E556" s="63" t="s">
        <v>2233</v>
      </c>
      <c r="F556" s="38" t="s">
        <v>2234</v>
      </c>
      <c r="G556" s="38" t="s">
        <v>2235</v>
      </c>
      <c r="H556" s="43">
        <v>44615</v>
      </c>
      <c r="I556" s="58" t="s">
        <v>2236</v>
      </c>
      <c r="J556" s="27" t="s">
        <v>2237</v>
      </c>
    </row>
    <row r="557" spans="2:10" ht="56.25" customHeight="1">
      <c r="B557" s="38">
        <v>553</v>
      </c>
      <c r="C557" s="40">
        <v>1992</v>
      </c>
      <c r="D557" s="41" t="s">
        <v>2238</v>
      </c>
      <c r="E557" s="42" t="s">
        <v>2239</v>
      </c>
      <c r="F557" s="38" t="s">
        <v>1385</v>
      </c>
      <c r="G557" s="38" t="s">
        <v>42</v>
      </c>
      <c r="H557" s="43">
        <v>44615</v>
      </c>
      <c r="I557" s="58" t="s">
        <v>2240</v>
      </c>
      <c r="J557" s="29" t="s">
        <v>2241</v>
      </c>
    </row>
    <row r="558" spans="2:10" ht="42.75">
      <c r="B558" s="38">
        <v>554</v>
      </c>
      <c r="C558" s="40">
        <v>2254</v>
      </c>
      <c r="D558" s="41" t="s">
        <v>2242</v>
      </c>
      <c r="E558" s="42" t="s">
        <v>2243</v>
      </c>
      <c r="F558" s="38" t="s">
        <v>1755</v>
      </c>
      <c r="G558" s="38" t="s">
        <v>1426</v>
      </c>
      <c r="H558" s="43">
        <v>44615</v>
      </c>
      <c r="I558" s="58" t="s">
        <v>2244</v>
      </c>
      <c r="J558" s="29" t="s">
        <v>2245</v>
      </c>
    </row>
    <row r="559" spans="2:10" ht="25.5">
      <c r="B559" s="38">
        <v>555</v>
      </c>
      <c r="C559" s="38">
        <v>2328</v>
      </c>
      <c r="D559" s="41" t="s">
        <v>2246</v>
      </c>
      <c r="E559" s="42" t="s">
        <v>2247</v>
      </c>
      <c r="F559" s="40" t="s">
        <v>1385</v>
      </c>
      <c r="G559" s="40" t="s">
        <v>42</v>
      </c>
      <c r="H559" s="43">
        <v>44615</v>
      </c>
      <c r="I559" s="58" t="s">
        <v>2248</v>
      </c>
      <c r="J559" s="29" t="s">
        <v>2249</v>
      </c>
    </row>
    <row r="560" spans="2:10" ht="42.75">
      <c r="B560" s="38">
        <v>556</v>
      </c>
      <c r="C560" s="40">
        <v>1654</v>
      </c>
      <c r="D560" s="41" t="s">
        <v>2250</v>
      </c>
      <c r="E560" s="48" t="s">
        <v>2251</v>
      </c>
      <c r="F560" s="40" t="s">
        <v>1430</v>
      </c>
      <c r="G560" s="40" t="s">
        <v>1430</v>
      </c>
      <c r="H560" s="43">
        <v>44622</v>
      </c>
      <c r="I560" s="41" t="s">
        <v>2252</v>
      </c>
      <c r="J560" s="29" t="s">
        <v>2253</v>
      </c>
    </row>
    <row r="561" spans="2:10" ht="42.75">
      <c r="B561" s="38">
        <v>557</v>
      </c>
      <c r="C561" s="40">
        <v>1684</v>
      </c>
      <c r="D561" s="41" t="s">
        <v>2254</v>
      </c>
      <c r="E561" s="48" t="s">
        <v>2255</v>
      </c>
      <c r="F561" s="40" t="s">
        <v>2256</v>
      </c>
      <c r="G561" s="40" t="s">
        <v>36</v>
      </c>
      <c r="H561" s="43">
        <v>44622</v>
      </c>
      <c r="I561" s="41" t="s">
        <v>2257</v>
      </c>
      <c r="J561" s="29" t="s">
        <v>2258</v>
      </c>
    </row>
    <row r="562" spans="2:10" ht="42.75">
      <c r="B562" s="38">
        <v>558</v>
      </c>
      <c r="C562" s="40">
        <v>1920</v>
      </c>
      <c r="D562" s="41" t="s">
        <v>2259</v>
      </c>
      <c r="E562" s="42" t="s">
        <v>2260</v>
      </c>
      <c r="F562" s="40" t="s">
        <v>1462</v>
      </c>
      <c r="G562" s="40" t="s">
        <v>1404</v>
      </c>
      <c r="H562" s="43">
        <v>44622</v>
      </c>
      <c r="I562" s="41" t="s">
        <v>2261</v>
      </c>
      <c r="J562" s="29" t="s">
        <v>2262</v>
      </c>
    </row>
    <row r="563" spans="2:10" ht="71.25">
      <c r="B563" s="38">
        <v>559</v>
      </c>
      <c r="C563" s="40">
        <v>2462</v>
      </c>
      <c r="D563" s="41" t="s">
        <v>2263</v>
      </c>
      <c r="E563" s="42" t="s">
        <v>2264</v>
      </c>
      <c r="F563" s="40" t="s">
        <v>1755</v>
      </c>
      <c r="G563" s="40" t="s">
        <v>1426</v>
      </c>
      <c r="H563" s="43">
        <v>44622</v>
      </c>
      <c r="I563" s="41" t="s">
        <v>2265</v>
      </c>
      <c r="J563" s="29" t="s">
        <v>2266</v>
      </c>
    </row>
    <row r="564" spans="2:10" ht="42.75">
      <c r="B564" s="38">
        <v>560</v>
      </c>
      <c r="C564" s="40">
        <v>1456</v>
      </c>
      <c r="D564" s="41" t="s">
        <v>2267</v>
      </c>
      <c r="E564" s="42" t="s">
        <v>2268</v>
      </c>
      <c r="F564" s="40" t="s">
        <v>2051</v>
      </c>
      <c r="G564" s="40" t="s">
        <v>25</v>
      </c>
      <c r="H564" s="43">
        <v>44622</v>
      </c>
      <c r="I564" s="41" t="s">
        <v>2269</v>
      </c>
      <c r="J564" s="29" t="s">
        <v>2270</v>
      </c>
    </row>
    <row r="565" spans="2:10" ht="42.75">
      <c r="B565" s="38">
        <v>561</v>
      </c>
      <c r="C565" s="40">
        <v>2334</v>
      </c>
      <c r="D565" s="41" t="s">
        <v>2271</v>
      </c>
      <c r="E565" s="42" t="s">
        <v>2272</v>
      </c>
      <c r="F565" s="40" t="s">
        <v>1422</v>
      </c>
      <c r="G565" s="40" t="s">
        <v>1399</v>
      </c>
      <c r="H565" s="43">
        <v>44622</v>
      </c>
      <c r="I565" s="41" t="s">
        <v>2273</v>
      </c>
      <c r="J565" s="29" t="s">
        <v>2274</v>
      </c>
    </row>
    <row r="566" spans="2:10" ht="42.75">
      <c r="B566" s="38">
        <v>562</v>
      </c>
      <c r="C566" s="40">
        <v>1093</v>
      </c>
      <c r="D566" s="41" t="s">
        <v>2275</v>
      </c>
      <c r="E566" s="42" t="s">
        <v>2276</v>
      </c>
      <c r="F566" s="40" t="s">
        <v>1563</v>
      </c>
      <c r="G566" s="40" t="s">
        <v>1564</v>
      </c>
      <c r="H566" s="43">
        <v>44622</v>
      </c>
      <c r="I566" s="41" t="s">
        <v>2277</v>
      </c>
      <c r="J566" s="29" t="s">
        <v>2278</v>
      </c>
    </row>
    <row r="567" spans="2:10" ht="71.25">
      <c r="B567" s="38">
        <v>563</v>
      </c>
      <c r="C567" s="40">
        <v>1595</v>
      </c>
      <c r="D567" s="41" t="s">
        <v>2279</v>
      </c>
      <c r="E567" s="42" t="s">
        <v>2280</v>
      </c>
      <c r="F567" s="40" t="s">
        <v>1409</v>
      </c>
      <c r="G567" s="40" t="s">
        <v>1409</v>
      </c>
      <c r="H567" s="43">
        <v>44622</v>
      </c>
      <c r="I567" s="41" t="s">
        <v>2257</v>
      </c>
      <c r="J567" s="29" t="s">
        <v>2281</v>
      </c>
    </row>
    <row r="568" spans="2:10" ht="42.75">
      <c r="B568" s="38">
        <v>564</v>
      </c>
      <c r="C568" s="40">
        <v>2466</v>
      </c>
      <c r="D568" s="41" t="s">
        <v>2282</v>
      </c>
      <c r="E568" s="42" t="s">
        <v>2283</v>
      </c>
      <c r="F568" s="40" t="s">
        <v>1409</v>
      </c>
      <c r="G568" s="40" t="s">
        <v>1409</v>
      </c>
      <c r="H568" s="43">
        <v>44622</v>
      </c>
      <c r="I568" s="41" t="s">
        <v>2277</v>
      </c>
      <c r="J568" s="29" t="s">
        <v>2284</v>
      </c>
    </row>
    <row r="569" spans="2:10" ht="42.75">
      <c r="B569" s="38">
        <v>565</v>
      </c>
      <c r="C569" s="40">
        <v>2401</v>
      </c>
      <c r="D569" s="41" t="s">
        <v>2285</v>
      </c>
      <c r="E569" s="42" t="s">
        <v>2286</v>
      </c>
      <c r="F569" s="40" t="s">
        <v>1576</v>
      </c>
      <c r="G569" s="40" t="s">
        <v>42</v>
      </c>
      <c r="H569" s="43">
        <v>44622</v>
      </c>
      <c r="I569" s="41" t="s">
        <v>2287</v>
      </c>
      <c r="J569" s="29" t="s">
        <v>2288</v>
      </c>
    </row>
    <row r="570" spans="2:10" ht="42.75">
      <c r="B570" s="38">
        <v>566</v>
      </c>
      <c r="C570" s="40">
        <v>2210</v>
      </c>
      <c r="D570" s="41" t="s">
        <v>2289</v>
      </c>
      <c r="E570" s="42" t="s">
        <v>2290</v>
      </c>
      <c r="F570" s="40" t="s">
        <v>1385</v>
      </c>
      <c r="G570" s="40" t="s">
        <v>42</v>
      </c>
      <c r="H570" s="43">
        <v>44622</v>
      </c>
      <c r="I570" s="64" t="s">
        <v>507</v>
      </c>
      <c r="J570" s="29" t="s">
        <v>2291</v>
      </c>
    </row>
    <row r="571" spans="2:10" ht="42.75">
      <c r="B571" s="38">
        <v>567</v>
      </c>
      <c r="C571" s="40">
        <v>1981</v>
      </c>
      <c r="D571" s="41" t="s">
        <v>2292</v>
      </c>
      <c r="E571" s="42" t="s">
        <v>2293</v>
      </c>
      <c r="F571" s="40" t="s">
        <v>2294</v>
      </c>
      <c r="G571" s="40" t="s">
        <v>2217</v>
      </c>
      <c r="H571" s="43">
        <v>44622</v>
      </c>
      <c r="I571" s="41" t="s">
        <v>2295</v>
      </c>
      <c r="J571" s="29" t="s">
        <v>2296</v>
      </c>
    </row>
    <row r="572" spans="2:10" ht="55.5" customHeight="1">
      <c r="B572" s="38">
        <v>568</v>
      </c>
      <c r="C572" s="40">
        <v>2027</v>
      </c>
      <c r="D572" s="41" t="s">
        <v>2297</v>
      </c>
      <c r="E572" s="42" t="s">
        <v>2298</v>
      </c>
      <c r="F572" s="38" t="s">
        <v>2299</v>
      </c>
      <c r="G572" s="38" t="s">
        <v>325</v>
      </c>
      <c r="H572" s="43">
        <v>44622</v>
      </c>
      <c r="I572" s="41" t="s">
        <v>2300</v>
      </c>
      <c r="J572" s="29" t="s">
        <v>2301</v>
      </c>
    </row>
    <row r="573" spans="2:10" ht="69.75" customHeight="1">
      <c r="B573" s="38">
        <v>569</v>
      </c>
      <c r="C573" s="40">
        <v>2418</v>
      </c>
      <c r="D573" s="41" t="s">
        <v>2302</v>
      </c>
      <c r="E573" s="42" t="s">
        <v>2303</v>
      </c>
      <c r="F573" s="38" t="s">
        <v>1409</v>
      </c>
      <c r="G573" s="38" t="s">
        <v>1409</v>
      </c>
      <c r="H573" s="43">
        <v>44622</v>
      </c>
      <c r="I573" s="41" t="s">
        <v>2304</v>
      </c>
      <c r="J573" s="29" t="s">
        <v>2305</v>
      </c>
    </row>
    <row r="574" spans="2:10" ht="28.5">
      <c r="B574" s="38">
        <v>570</v>
      </c>
      <c r="C574" s="40">
        <v>1467</v>
      </c>
      <c r="D574" s="41" t="s">
        <v>2306</v>
      </c>
      <c r="E574" s="48" t="s">
        <v>2307</v>
      </c>
      <c r="F574" s="40" t="s">
        <v>1690</v>
      </c>
      <c r="G574" s="40" t="s">
        <v>2308</v>
      </c>
      <c r="H574" s="43">
        <v>44629</v>
      </c>
      <c r="I574" s="41" t="s">
        <v>2309</v>
      </c>
      <c r="J574" s="29" t="s">
        <v>2310</v>
      </c>
    </row>
    <row r="575" spans="2:10" ht="28.5">
      <c r="B575" s="38">
        <v>571</v>
      </c>
      <c r="C575" s="40">
        <v>1041</v>
      </c>
      <c r="D575" s="41" t="s">
        <v>2311</v>
      </c>
      <c r="E575" s="48" t="s">
        <v>2312</v>
      </c>
      <c r="F575" s="40" t="s">
        <v>2185</v>
      </c>
      <c r="G575" s="40" t="s">
        <v>1564</v>
      </c>
      <c r="H575" s="43">
        <v>44629</v>
      </c>
      <c r="I575" s="41" t="s">
        <v>2309</v>
      </c>
      <c r="J575" s="29" t="s">
        <v>2313</v>
      </c>
    </row>
    <row r="576" spans="2:10" ht="42.75">
      <c r="B576" s="38">
        <v>572</v>
      </c>
      <c r="C576" s="40">
        <v>1384</v>
      </c>
      <c r="D576" s="41" t="s">
        <v>2314</v>
      </c>
      <c r="E576" s="48" t="s">
        <v>2315</v>
      </c>
      <c r="F576" s="40" t="s">
        <v>2157</v>
      </c>
      <c r="G576" s="40" t="s">
        <v>1426</v>
      </c>
      <c r="H576" s="43">
        <v>44629</v>
      </c>
      <c r="I576" s="41" t="s">
        <v>2316</v>
      </c>
      <c r="J576" s="29" t="s">
        <v>2317</v>
      </c>
    </row>
    <row r="577" spans="2:10" ht="57">
      <c r="B577" s="38">
        <v>573</v>
      </c>
      <c r="C577" s="40">
        <v>879</v>
      </c>
      <c r="D577" s="41" t="s">
        <v>2318</v>
      </c>
      <c r="E577" s="63" t="s">
        <v>2104</v>
      </c>
      <c r="F577" s="38" t="s">
        <v>2319</v>
      </c>
      <c r="G577" s="38" t="s">
        <v>25</v>
      </c>
      <c r="H577" s="43">
        <v>44629</v>
      </c>
      <c r="I577" s="41" t="s">
        <v>2320</v>
      </c>
      <c r="J577" s="29" t="s">
        <v>2321</v>
      </c>
    </row>
    <row r="578" spans="2:10" ht="71.25">
      <c r="B578" s="38">
        <v>574</v>
      </c>
      <c r="C578" s="40">
        <v>1930</v>
      </c>
      <c r="D578" s="41" t="s">
        <v>2322</v>
      </c>
      <c r="E578" s="48" t="s">
        <v>2323</v>
      </c>
      <c r="F578" s="40" t="s">
        <v>1426</v>
      </c>
      <c r="G578" s="40" t="s">
        <v>1426</v>
      </c>
      <c r="H578" s="43">
        <v>44629</v>
      </c>
      <c r="I578" s="41" t="s">
        <v>2324</v>
      </c>
      <c r="J578" s="29" t="s">
        <v>2325</v>
      </c>
    </row>
    <row r="579" spans="2:10" ht="42.75">
      <c r="B579" s="38">
        <v>575</v>
      </c>
      <c r="C579" s="40">
        <v>2402</v>
      </c>
      <c r="D579" s="41" t="s">
        <v>2326</v>
      </c>
      <c r="E579" s="48" t="s">
        <v>2327</v>
      </c>
      <c r="F579" s="40" t="s">
        <v>2213</v>
      </c>
      <c r="G579" s="40" t="s">
        <v>42</v>
      </c>
      <c r="H579" s="43">
        <v>44629</v>
      </c>
      <c r="I579" s="41" t="s">
        <v>2277</v>
      </c>
      <c r="J579" s="29" t="s">
        <v>2328</v>
      </c>
    </row>
    <row r="580" spans="2:10" ht="36.75" customHeight="1">
      <c r="B580" s="38">
        <v>576</v>
      </c>
      <c r="C580" s="40">
        <v>2348</v>
      </c>
      <c r="D580" s="41" t="s">
        <v>2329</v>
      </c>
      <c r="E580" s="42" t="s">
        <v>2330</v>
      </c>
      <c r="F580" s="40" t="s">
        <v>1430</v>
      </c>
      <c r="G580" s="40" t="s">
        <v>1430</v>
      </c>
      <c r="H580" s="43">
        <v>44629</v>
      </c>
      <c r="I580" s="41" t="s">
        <v>2331</v>
      </c>
      <c r="J580" s="29" t="s">
        <v>2332</v>
      </c>
    </row>
    <row r="581" spans="2:10" ht="57">
      <c r="B581" s="38">
        <v>577</v>
      </c>
      <c r="C581" s="40">
        <v>2126</v>
      </c>
      <c r="D581" s="41" t="s">
        <v>2333</v>
      </c>
      <c r="E581" s="42" t="s">
        <v>2104</v>
      </c>
      <c r="F581" s="40" t="s">
        <v>2334</v>
      </c>
      <c r="G581" s="40" t="s">
        <v>1409</v>
      </c>
      <c r="H581" s="43">
        <v>44629</v>
      </c>
      <c r="I581" s="41" t="s">
        <v>2335</v>
      </c>
      <c r="J581" s="29" t="s">
        <v>2336</v>
      </c>
    </row>
    <row r="582" spans="2:10" ht="42.75">
      <c r="B582" s="38">
        <v>578</v>
      </c>
      <c r="C582" s="46">
        <v>642</v>
      </c>
      <c r="D582" s="41" t="s">
        <v>2337</v>
      </c>
      <c r="E582" s="42" t="s">
        <v>2338</v>
      </c>
      <c r="F582" s="46" t="s">
        <v>1776</v>
      </c>
      <c r="G582" s="46" t="s">
        <v>1430</v>
      </c>
      <c r="H582" s="47">
        <v>44636</v>
      </c>
      <c r="I582" s="41" t="s">
        <v>2339</v>
      </c>
      <c r="J582" s="29" t="s">
        <v>2340</v>
      </c>
    </row>
    <row r="583" spans="2:10" ht="71.25">
      <c r="B583" s="38">
        <v>579</v>
      </c>
      <c r="C583" s="40">
        <v>1294</v>
      </c>
      <c r="D583" s="41" t="s">
        <v>2341</v>
      </c>
      <c r="E583" s="42" t="s">
        <v>2342</v>
      </c>
      <c r="F583" s="40" t="s">
        <v>1830</v>
      </c>
      <c r="G583" s="40" t="s">
        <v>1426</v>
      </c>
      <c r="H583" s="43">
        <v>44636</v>
      </c>
      <c r="I583" s="41" t="s">
        <v>2343</v>
      </c>
      <c r="J583" s="29" t="s">
        <v>2344</v>
      </c>
    </row>
    <row r="584" spans="2:10" ht="42.75">
      <c r="B584" s="38">
        <v>580</v>
      </c>
      <c r="C584" s="40">
        <v>1437</v>
      </c>
      <c r="D584" s="41" t="s">
        <v>2345</v>
      </c>
      <c r="E584" s="48" t="s">
        <v>2346</v>
      </c>
      <c r="F584" s="40" t="s">
        <v>2347</v>
      </c>
      <c r="G584" s="40" t="s">
        <v>1409</v>
      </c>
      <c r="H584" s="43">
        <v>44636</v>
      </c>
      <c r="I584" s="41" t="s">
        <v>2348</v>
      </c>
      <c r="J584" s="29" t="s">
        <v>2349</v>
      </c>
    </row>
    <row r="585" spans="2:10" ht="42.75">
      <c r="B585" s="38">
        <v>581</v>
      </c>
      <c r="C585" s="40">
        <v>2465</v>
      </c>
      <c r="D585" s="41" t="s">
        <v>2350</v>
      </c>
      <c r="E585" s="48" t="s">
        <v>2351</v>
      </c>
      <c r="F585" s="40" t="s">
        <v>2299</v>
      </c>
      <c r="G585" s="40" t="s">
        <v>2299</v>
      </c>
      <c r="H585" s="43">
        <v>44636</v>
      </c>
      <c r="I585" s="42" t="s">
        <v>2352</v>
      </c>
      <c r="J585" s="29" t="s">
        <v>2353</v>
      </c>
    </row>
    <row r="586" spans="2:10" ht="39.75" customHeight="1">
      <c r="B586" s="38">
        <v>582</v>
      </c>
      <c r="C586" s="40">
        <v>167</v>
      </c>
      <c r="D586" s="41" t="s">
        <v>2354</v>
      </c>
      <c r="E586" s="42" t="s">
        <v>2355</v>
      </c>
      <c r="F586" s="38" t="s">
        <v>1430</v>
      </c>
      <c r="G586" s="38" t="s">
        <v>1430</v>
      </c>
      <c r="H586" s="43">
        <v>44643</v>
      </c>
      <c r="I586" s="42" t="s">
        <v>2356</v>
      </c>
      <c r="J586" s="29" t="s">
        <v>2357</v>
      </c>
    </row>
    <row r="587" spans="2:10" ht="28.5">
      <c r="B587" s="38">
        <v>583</v>
      </c>
      <c r="C587" s="40">
        <v>1130</v>
      </c>
      <c r="D587" s="41" t="s">
        <v>2358</v>
      </c>
      <c r="E587" s="48" t="s">
        <v>2359</v>
      </c>
      <c r="F587" s="38" t="s">
        <v>1409</v>
      </c>
      <c r="G587" s="38" t="s">
        <v>1409</v>
      </c>
      <c r="H587" s="43">
        <v>44643</v>
      </c>
      <c r="I587" s="42" t="s">
        <v>2360</v>
      </c>
      <c r="J587" s="29" t="s">
        <v>2361</v>
      </c>
    </row>
    <row r="588" spans="2:10" ht="42.75">
      <c r="B588" s="38">
        <v>584</v>
      </c>
      <c r="C588" s="40">
        <v>1024</v>
      </c>
      <c r="D588" s="41" t="s">
        <v>2362</v>
      </c>
      <c r="E588" s="48" t="s">
        <v>2363</v>
      </c>
      <c r="F588" s="38" t="s">
        <v>1755</v>
      </c>
      <c r="G588" s="38" t="s">
        <v>1426</v>
      </c>
      <c r="H588" s="43">
        <v>44643</v>
      </c>
      <c r="I588" s="42" t="s">
        <v>2364</v>
      </c>
      <c r="J588" s="29" t="s">
        <v>2365</v>
      </c>
    </row>
    <row r="589" spans="2:10" ht="42.75">
      <c r="B589" s="38">
        <v>585</v>
      </c>
      <c r="C589" s="40">
        <v>1688</v>
      </c>
      <c r="D589" s="41" t="s">
        <v>2366</v>
      </c>
      <c r="E589" s="48" t="s">
        <v>2367</v>
      </c>
      <c r="F589" s="38" t="s">
        <v>1426</v>
      </c>
      <c r="G589" s="38" t="s">
        <v>1426</v>
      </c>
      <c r="H589" s="43">
        <v>44643</v>
      </c>
      <c r="I589" s="42" t="s">
        <v>2368</v>
      </c>
      <c r="J589" s="29" t="s">
        <v>2369</v>
      </c>
    </row>
    <row r="590" spans="2:10" ht="71.25">
      <c r="B590" s="38">
        <v>586</v>
      </c>
      <c r="C590" s="46">
        <v>2200</v>
      </c>
      <c r="D590" s="44" t="s">
        <v>2370</v>
      </c>
      <c r="E590" s="48" t="s">
        <v>2371</v>
      </c>
      <c r="F590" s="46" t="s">
        <v>2145</v>
      </c>
      <c r="G590" s="46" t="s">
        <v>1426</v>
      </c>
      <c r="H590" s="43">
        <v>44643</v>
      </c>
      <c r="I590" s="42" t="s">
        <v>2372</v>
      </c>
      <c r="J590" s="29" t="s">
        <v>2373</v>
      </c>
    </row>
    <row r="591" spans="2:10" ht="85.5">
      <c r="B591" s="38">
        <v>587</v>
      </c>
      <c r="C591" s="46">
        <v>2264</v>
      </c>
      <c r="D591" s="44" t="s">
        <v>2374</v>
      </c>
      <c r="E591" s="48" t="s">
        <v>2375</v>
      </c>
      <c r="F591" s="46" t="s">
        <v>2376</v>
      </c>
      <c r="G591" s="46" t="s">
        <v>1866</v>
      </c>
      <c r="H591" s="43">
        <v>44643</v>
      </c>
      <c r="I591" s="42" t="s">
        <v>2360</v>
      </c>
      <c r="J591" s="29" t="s">
        <v>2377</v>
      </c>
    </row>
    <row r="592" spans="2:10" ht="42.75">
      <c r="B592" s="38">
        <v>588</v>
      </c>
      <c r="C592" s="46">
        <v>2503</v>
      </c>
      <c r="D592" s="44" t="s">
        <v>2378</v>
      </c>
      <c r="E592" s="48" t="s">
        <v>2379</v>
      </c>
      <c r="F592" s="46" t="s">
        <v>1780</v>
      </c>
      <c r="G592" s="45" t="s">
        <v>42</v>
      </c>
      <c r="H592" s="47">
        <v>44734</v>
      </c>
      <c r="I592" s="48" t="s">
        <v>2380</v>
      </c>
      <c r="J592" s="35" t="s">
        <v>2381</v>
      </c>
    </row>
    <row r="593" spans="2:10" ht="57">
      <c r="B593" s="38">
        <v>589</v>
      </c>
      <c r="C593" s="46">
        <v>1005</v>
      </c>
      <c r="D593" s="44" t="s">
        <v>2382</v>
      </c>
      <c r="E593" s="48" t="s">
        <v>2383</v>
      </c>
      <c r="F593" s="46" t="s">
        <v>1426</v>
      </c>
      <c r="G593" s="46" t="s">
        <v>1426</v>
      </c>
      <c r="H593" s="47">
        <v>44727</v>
      </c>
      <c r="I593" s="48" t="s">
        <v>2384</v>
      </c>
      <c r="J593" s="35" t="s">
        <v>2385</v>
      </c>
    </row>
    <row r="594" spans="2:10" ht="42.75">
      <c r="B594" s="38">
        <v>590</v>
      </c>
      <c r="C594" s="46">
        <v>2134</v>
      </c>
      <c r="D594" s="44" t="s">
        <v>2386</v>
      </c>
      <c r="E594" s="48" t="s">
        <v>2387</v>
      </c>
      <c r="F594" s="46" t="s">
        <v>1661</v>
      </c>
      <c r="G594" s="46" t="s">
        <v>1426</v>
      </c>
      <c r="H594" s="47">
        <v>44720</v>
      </c>
      <c r="I594" s="48" t="s">
        <v>2388</v>
      </c>
      <c r="J594" s="35" t="s">
        <v>2389</v>
      </c>
    </row>
    <row r="595" spans="2:10" ht="42.75">
      <c r="B595" s="38">
        <v>591</v>
      </c>
      <c r="C595" s="46">
        <v>2492</v>
      </c>
      <c r="D595" s="44" t="s">
        <v>2390</v>
      </c>
      <c r="E595" s="48" t="s">
        <v>2391</v>
      </c>
      <c r="F595" s="45" t="s">
        <v>1462</v>
      </c>
      <c r="G595" s="45" t="s">
        <v>1462</v>
      </c>
      <c r="H595" s="47">
        <v>44720</v>
      </c>
      <c r="I595" s="48" t="s">
        <v>2392</v>
      </c>
      <c r="J595" s="35" t="s">
        <v>2393</v>
      </c>
    </row>
    <row r="596" spans="2:10" ht="57">
      <c r="B596" s="38">
        <v>592</v>
      </c>
      <c r="C596" s="46">
        <v>2517</v>
      </c>
      <c r="D596" s="44" t="s">
        <v>2394</v>
      </c>
      <c r="E596" s="48" t="s">
        <v>2395</v>
      </c>
      <c r="F596" s="46" t="s">
        <v>2396</v>
      </c>
      <c r="G596" s="45" t="s">
        <v>1866</v>
      </c>
      <c r="H596" s="47">
        <v>44720</v>
      </c>
      <c r="I596" s="48" t="s">
        <v>2397</v>
      </c>
      <c r="J596" s="36" t="s">
        <v>2398</v>
      </c>
    </row>
    <row r="597" spans="2:10" ht="85.5">
      <c r="B597" s="38">
        <v>593</v>
      </c>
      <c r="C597" s="46">
        <v>2493</v>
      </c>
      <c r="D597" s="44" t="s">
        <v>2399</v>
      </c>
      <c r="E597" s="48" t="s">
        <v>2400</v>
      </c>
      <c r="F597" s="45" t="s">
        <v>1866</v>
      </c>
      <c r="G597" s="45" t="s">
        <v>1866</v>
      </c>
      <c r="H597" s="47">
        <v>44713</v>
      </c>
      <c r="I597" s="48" t="s">
        <v>2401</v>
      </c>
      <c r="J597" s="35" t="s">
        <v>2402</v>
      </c>
    </row>
    <row r="598" spans="2:10" ht="42.75">
      <c r="B598" s="38">
        <v>594</v>
      </c>
      <c r="C598" s="46">
        <v>2483</v>
      </c>
      <c r="D598" s="44" t="s">
        <v>2403</v>
      </c>
      <c r="E598" s="48" t="s">
        <v>2404</v>
      </c>
      <c r="F598" s="45" t="s">
        <v>1766</v>
      </c>
      <c r="G598" s="45" t="s">
        <v>1399</v>
      </c>
      <c r="H598" s="47">
        <v>44713</v>
      </c>
      <c r="I598" s="48" t="s">
        <v>2405</v>
      </c>
      <c r="J598" s="35" t="s">
        <v>2406</v>
      </c>
    </row>
    <row r="599" spans="2:10" ht="30">
      <c r="B599" s="38">
        <v>595</v>
      </c>
      <c r="C599" s="46">
        <v>2487</v>
      </c>
      <c r="D599" s="44" t="s">
        <v>2407</v>
      </c>
      <c r="E599" s="48" t="s">
        <v>2408</v>
      </c>
      <c r="F599" s="46" t="s">
        <v>2409</v>
      </c>
      <c r="G599" s="46" t="s">
        <v>1409</v>
      </c>
      <c r="H599" s="47">
        <v>44699</v>
      </c>
      <c r="I599" s="48" t="s">
        <v>2410</v>
      </c>
      <c r="J599" s="35" t="s">
        <v>2411</v>
      </c>
    </row>
    <row r="600" spans="2:10" ht="28.5">
      <c r="B600" s="38">
        <v>596</v>
      </c>
      <c r="C600" s="46">
        <v>1086</v>
      </c>
      <c r="D600" s="44" t="s">
        <v>2412</v>
      </c>
      <c r="E600" s="48" t="s">
        <v>2413</v>
      </c>
      <c r="F600" s="46" t="s">
        <v>1430</v>
      </c>
      <c r="G600" s="46" t="s">
        <v>1430</v>
      </c>
      <c r="H600" s="47">
        <v>44685</v>
      </c>
      <c r="I600" s="48" t="s">
        <v>2414</v>
      </c>
      <c r="J600" s="35" t="s">
        <v>2415</v>
      </c>
    </row>
    <row r="601" spans="2:10" ht="42.75">
      <c r="B601" s="38">
        <v>597</v>
      </c>
      <c r="C601" s="46">
        <v>2199</v>
      </c>
      <c r="D601" s="44" t="s">
        <v>2416</v>
      </c>
      <c r="E601" s="48" t="s">
        <v>2417</v>
      </c>
      <c r="F601" s="46" t="s">
        <v>2418</v>
      </c>
      <c r="G601" s="46" t="s">
        <v>1426</v>
      </c>
      <c r="H601" s="47">
        <v>44685</v>
      </c>
      <c r="I601" s="48" t="s">
        <v>2277</v>
      </c>
      <c r="J601" s="35" t="s">
        <v>2419</v>
      </c>
    </row>
    <row r="602" spans="2:10" ht="57">
      <c r="B602" s="38">
        <v>598</v>
      </c>
      <c r="C602" s="46">
        <v>2028</v>
      </c>
      <c r="D602" s="44" t="s">
        <v>2420</v>
      </c>
      <c r="E602" s="48" t="s">
        <v>2421</v>
      </c>
      <c r="F602" s="46" t="s">
        <v>2396</v>
      </c>
      <c r="G602" s="46" t="s">
        <v>1866</v>
      </c>
      <c r="H602" s="47">
        <v>44685</v>
      </c>
      <c r="I602" s="48" t="s">
        <v>2422</v>
      </c>
      <c r="J602" s="35" t="s">
        <v>2423</v>
      </c>
    </row>
    <row r="603" spans="2:10" ht="57">
      <c r="B603" s="38">
        <v>599</v>
      </c>
      <c r="C603" s="46">
        <v>2485</v>
      </c>
      <c r="D603" s="44" t="s">
        <v>2424</v>
      </c>
      <c r="E603" s="48" t="s">
        <v>2425</v>
      </c>
      <c r="F603" s="46" t="s">
        <v>1780</v>
      </c>
      <c r="G603" s="46" t="s">
        <v>42</v>
      </c>
      <c r="H603" s="47">
        <v>44685</v>
      </c>
      <c r="I603" s="48" t="s">
        <v>2426</v>
      </c>
      <c r="J603" s="30" t="s">
        <v>2427</v>
      </c>
    </row>
    <row r="604" spans="2:10" ht="42.75">
      <c r="B604" s="38">
        <v>600</v>
      </c>
      <c r="C604" s="46">
        <v>1150</v>
      </c>
      <c r="D604" s="44" t="s">
        <v>2428</v>
      </c>
      <c r="E604" s="48" t="s">
        <v>2429</v>
      </c>
      <c r="F604" s="46" t="s">
        <v>1430</v>
      </c>
      <c r="G604" s="46" t="s">
        <v>1430</v>
      </c>
      <c r="H604" s="47">
        <v>44678</v>
      </c>
      <c r="I604" s="48" t="s">
        <v>2257</v>
      </c>
      <c r="J604" s="35" t="s">
        <v>2430</v>
      </c>
    </row>
    <row r="605" spans="2:10" ht="42.75">
      <c r="B605" s="38">
        <v>601</v>
      </c>
      <c r="C605" s="46">
        <v>1436</v>
      </c>
      <c r="D605" s="44" t="s">
        <v>2431</v>
      </c>
      <c r="E605" s="48" t="s">
        <v>2432</v>
      </c>
      <c r="F605" s="46" t="s">
        <v>41</v>
      </c>
      <c r="G605" s="46" t="s">
        <v>42</v>
      </c>
      <c r="H605" s="47">
        <v>44671</v>
      </c>
      <c r="I605" s="48" t="s">
        <v>2257</v>
      </c>
      <c r="J605" s="35" t="s">
        <v>2433</v>
      </c>
    </row>
    <row r="606" spans="2:10" ht="42.75">
      <c r="B606" s="38">
        <v>602</v>
      </c>
      <c r="C606" s="46">
        <v>2350</v>
      </c>
      <c r="D606" s="44" t="s">
        <v>2434</v>
      </c>
      <c r="E606" s="48" t="s">
        <v>2435</v>
      </c>
      <c r="F606" s="46" t="s">
        <v>1426</v>
      </c>
      <c r="G606" s="46" t="s">
        <v>1426</v>
      </c>
      <c r="H606" s="47">
        <v>44671</v>
      </c>
      <c r="I606" s="48" t="s">
        <v>2436</v>
      </c>
      <c r="J606" s="35" t="s">
        <v>2437</v>
      </c>
    </row>
    <row r="607" spans="2:10" ht="57">
      <c r="B607" s="38">
        <v>603</v>
      </c>
      <c r="C607" s="46">
        <v>2445</v>
      </c>
      <c r="D607" s="44" t="s">
        <v>2438</v>
      </c>
      <c r="E607" s="48" t="s">
        <v>2439</v>
      </c>
      <c r="F607" s="46" t="s">
        <v>1646</v>
      </c>
      <c r="G607" s="46" t="s">
        <v>1409</v>
      </c>
      <c r="H607" s="47">
        <v>44671</v>
      </c>
      <c r="I607" s="48" t="s">
        <v>2440</v>
      </c>
      <c r="J607" s="35" t="s">
        <v>2441</v>
      </c>
    </row>
    <row r="608" spans="2:10" ht="45">
      <c r="B608" s="38">
        <v>604</v>
      </c>
      <c r="C608" s="46">
        <v>1059</v>
      </c>
      <c r="D608" s="44" t="s">
        <v>2442</v>
      </c>
      <c r="E608" s="48" t="s">
        <v>2443</v>
      </c>
      <c r="F608" s="46" t="s">
        <v>1426</v>
      </c>
      <c r="G608" s="46" t="s">
        <v>1426</v>
      </c>
      <c r="H608" s="47">
        <v>44671</v>
      </c>
      <c r="I608" s="48" t="s">
        <v>2444</v>
      </c>
      <c r="J608" s="35" t="s">
        <v>2445</v>
      </c>
    </row>
    <row r="609" spans="2:10" ht="42.75">
      <c r="B609" s="38">
        <v>605</v>
      </c>
      <c r="C609" s="46">
        <v>1430</v>
      </c>
      <c r="D609" s="44" t="s">
        <v>2446</v>
      </c>
      <c r="E609" s="48" t="s">
        <v>2447</v>
      </c>
      <c r="F609" s="46" t="s">
        <v>1615</v>
      </c>
      <c r="G609" s="46" t="s">
        <v>1409</v>
      </c>
      <c r="H609" s="47">
        <v>44671</v>
      </c>
      <c r="I609" s="48" t="s">
        <v>2257</v>
      </c>
      <c r="J609" s="35" t="s">
        <v>2448</v>
      </c>
    </row>
    <row r="610" spans="2:10" ht="71.25">
      <c r="B610" s="38">
        <v>606</v>
      </c>
      <c r="C610" s="46">
        <v>2482</v>
      </c>
      <c r="D610" s="44" t="s">
        <v>2449</v>
      </c>
      <c r="E610" s="48" t="s">
        <v>2450</v>
      </c>
      <c r="F610" s="46" t="s">
        <v>2451</v>
      </c>
      <c r="G610" s="46" t="s">
        <v>1409</v>
      </c>
      <c r="H610" s="47">
        <v>44671</v>
      </c>
      <c r="I610" s="48" t="s">
        <v>2452</v>
      </c>
      <c r="J610" s="36" t="s">
        <v>2453</v>
      </c>
    </row>
    <row r="611" spans="2:10" ht="42.75">
      <c r="B611" s="38">
        <v>607</v>
      </c>
      <c r="C611" s="46">
        <v>882</v>
      </c>
      <c r="D611" s="44" t="s">
        <v>2454</v>
      </c>
      <c r="E611" s="48" t="s">
        <v>2455</v>
      </c>
      <c r="F611" s="46" t="s">
        <v>2145</v>
      </c>
      <c r="G611" s="46" t="s">
        <v>2145</v>
      </c>
      <c r="H611" s="47">
        <v>44657</v>
      </c>
      <c r="I611" s="48" t="s">
        <v>2414</v>
      </c>
      <c r="J611" s="35" t="s">
        <v>2456</v>
      </c>
    </row>
    <row r="612" spans="2:10" ht="42.75">
      <c r="B612" s="38">
        <v>608</v>
      </c>
      <c r="C612" s="46">
        <v>2448</v>
      </c>
      <c r="D612" s="44" t="s">
        <v>2457</v>
      </c>
      <c r="E612" s="48" t="s">
        <v>2458</v>
      </c>
      <c r="F612" s="46" t="s">
        <v>1443</v>
      </c>
      <c r="G612" s="46" t="s">
        <v>1409</v>
      </c>
      <c r="H612" s="47">
        <v>44657</v>
      </c>
      <c r="I612" s="48" t="s">
        <v>2364</v>
      </c>
      <c r="J612" s="35" t="s">
        <v>2459</v>
      </c>
    </row>
    <row r="613" spans="2:10" ht="30">
      <c r="B613" s="38">
        <v>609</v>
      </c>
      <c r="C613" s="46">
        <v>2472</v>
      </c>
      <c r="D613" s="44" t="s">
        <v>2460</v>
      </c>
      <c r="E613" s="48" t="s">
        <v>2461</v>
      </c>
      <c r="F613" s="46" t="s">
        <v>1987</v>
      </c>
      <c r="G613" s="46" t="s">
        <v>2217</v>
      </c>
      <c r="H613" s="47">
        <v>44657</v>
      </c>
      <c r="I613" s="48" t="s">
        <v>2462</v>
      </c>
      <c r="J613" s="35" t="s">
        <v>2463</v>
      </c>
    </row>
    <row r="614" spans="2:10" ht="28.5">
      <c r="B614" s="38">
        <v>610</v>
      </c>
      <c r="C614" s="46">
        <v>872</v>
      </c>
      <c r="D614" s="44" t="s">
        <v>2464</v>
      </c>
      <c r="E614" s="48" t="s">
        <v>2465</v>
      </c>
      <c r="F614" s="46" t="s">
        <v>1795</v>
      </c>
      <c r="G614" s="46" t="s">
        <v>1430</v>
      </c>
      <c r="H614" s="47">
        <v>44657</v>
      </c>
      <c r="I614" s="48" t="s">
        <v>2466</v>
      </c>
      <c r="J614" s="35" t="s">
        <v>1508</v>
      </c>
    </row>
    <row r="615" spans="2:10" ht="28.5">
      <c r="B615" s="38">
        <v>611</v>
      </c>
      <c r="C615" s="46">
        <v>1892</v>
      </c>
      <c r="D615" s="44" t="s">
        <v>2467</v>
      </c>
      <c r="E615" s="48" t="s">
        <v>2468</v>
      </c>
      <c r="F615" s="46" t="s">
        <v>2469</v>
      </c>
      <c r="G615" s="46" t="s">
        <v>1409</v>
      </c>
      <c r="H615" s="47">
        <v>44657</v>
      </c>
      <c r="I615" s="48" t="s">
        <v>2470</v>
      </c>
      <c r="J615" s="36" t="s">
        <v>2471</v>
      </c>
    </row>
    <row r="616" spans="2:10" ht="71.25">
      <c r="B616" s="38">
        <v>612</v>
      </c>
      <c r="C616" s="46">
        <v>1602</v>
      </c>
      <c r="D616" s="44" t="s">
        <v>2472</v>
      </c>
      <c r="E616" s="48" t="s">
        <v>2473</v>
      </c>
      <c r="F616" s="46" t="s">
        <v>1385</v>
      </c>
      <c r="G616" s="46" t="s">
        <v>42</v>
      </c>
      <c r="H616" s="47">
        <v>44657</v>
      </c>
      <c r="I616" s="48" t="s">
        <v>2474</v>
      </c>
      <c r="J616" s="35" t="s">
        <v>2475</v>
      </c>
    </row>
    <row r="617" spans="1:10" ht="48" customHeight="1">
      <c r="A617" s="190"/>
      <c r="B617" s="184">
        <v>613</v>
      </c>
      <c r="C617" s="184">
        <v>2475</v>
      </c>
      <c r="D617" s="191" t="s">
        <v>2476</v>
      </c>
      <c r="E617" s="191" t="s">
        <v>2477</v>
      </c>
      <c r="F617" s="184" t="s">
        <v>1755</v>
      </c>
      <c r="G617" s="184" t="s">
        <v>1426</v>
      </c>
      <c r="H617" s="185">
        <v>44657</v>
      </c>
      <c r="I617" s="186" t="s">
        <v>2478</v>
      </c>
      <c r="J617" s="187" t="s">
        <v>2479</v>
      </c>
    </row>
    <row r="618" spans="1:10" ht="15" customHeight="1">
      <c r="A618" s="190"/>
      <c r="B618" s="184"/>
      <c r="C618" s="184"/>
      <c r="D618" s="191"/>
      <c r="E618" s="191"/>
      <c r="F618" s="184"/>
      <c r="G618" s="184"/>
      <c r="H618" s="185"/>
      <c r="I618" s="186"/>
      <c r="J618" s="188"/>
    </row>
    <row r="619" spans="1:10" ht="12.75" customHeight="1">
      <c r="A619" s="190"/>
      <c r="B619" s="184"/>
      <c r="C619" s="184"/>
      <c r="D619" s="191"/>
      <c r="E619" s="191"/>
      <c r="F619" s="184"/>
      <c r="G619" s="184"/>
      <c r="H619" s="185"/>
      <c r="I619" s="186"/>
      <c r="J619" s="189"/>
    </row>
    <row r="620" spans="1:10" ht="45" customHeight="1">
      <c r="A620" s="148"/>
      <c r="B620" s="46">
        <v>614</v>
      </c>
      <c r="C620" s="50">
        <v>1847</v>
      </c>
      <c r="D620" s="51" t="s">
        <v>2480</v>
      </c>
      <c r="E620" s="51" t="s">
        <v>2481</v>
      </c>
      <c r="F620" s="50" t="s">
        <v>1409</v>
      </c>
      <c r="G620" s="50" t="s">
        <v>1409</v>
      </c>
      <c r="H620" s="53">
        <v>44748</v>
      </c>
      <c r="I620" s="42" t="s">
        <v>2482</v>
      </c>
      <c r="J620" s="40" t="s">
        <v>2483</v>
      </c>
    </row>
    <row r="621" spans="1:10" ht="74.25" customHeight="1">
      <c r="A621" s="148"/>
      <c r="B621" s="46">
        <v>615</v>
      </c>
      <c r="C621" s="50">
        <v>1624</v>
      </c>
      <c r="D621" s="52" t="s">
        <v>2484</v>
      </c>
      <c r="E621" s="52" t="s">
        <v>2485</v>
      </c>
      <c r="F621" s="50" t="s">
        <v>2486</v>
      </c>
      <c r="G621" s="50" t="s">
        <v>1564</v>
      </c>
      <c r="H621" s="53">
        <v>44748</v>
      </c>
      <c r="I621" s="42" t="s">
        <v>2388</v>
      </c>
      <c r="J621" s="40" t="s">
        <v>2487</v>
      </c>
    </row>
    <row r="622" spans="1:10" ht="56.25" customHeight="1">
      <c r="A622" s="148"/>
      <c r="B622" s="165">
        <v>616</v>
      </c>
      <c r="C622" s="50">
        <v>639</v>
      </c>
      <c r="D622" s="52" t="s">
        <v>2488</v>
      </c>
      <c r="E622" s="52" t="s">
        <v>2489</v>
      </c>
      <c r="F622" s="55" t="s">
        <v>1385</v>
      </c>
      <c r="G622" s="55" t="s">
        <v>42</v>
      </c>
      <c r="H622" s="53">
        <v>44748</v>
      </c>
      <c r="I622" s="42" t="s">
        <v>2490</v>
      </c>
      <c r="J622" s="40" t="s">
        <v>2491</v>
      </c>
    </row>
    <row r="623" spans="2:10" ht="56.25" customHeight="1">
      <c r="B623" s="165">
        <v>617</v>
      </c>
      <c r="C623" s="40">
        <v>2512</v>
      </c>
      <c r="D623" s="42" t="s">
        <v>2492</v>
      </c>
      <c r="E623" s="44" t="s">
        <v>2493</v>
      </c>
      <c r="F623" s="40" t="s">
        <v>2036</v>
      </c>
      <c r="G623" s="40" t="s">
        <v>62</v>
      </c>
      <c r="H623" s="43">
        <v>44755</v>
      </c>
      <c r="I623" s="42" t="s">
        <v>2494</v>
      </c>
      <c r="J623" s="40" t="s">
        <v>2495</v>
      </c>
    </row>
    <row r="624" spans="2:10" ht="59.25" customHeight="1">
      <c r="B624" s="165">
        <v>618</v>
      </c>
      <c r="C624" s="40">
        <v>2478</v>
      </c>
      <c r="D624" s="42" t="s">
        <v>2496</v>
      </c>
      <c r="E624" s="44" t="s">
        <v>2497</v>
      </c>
      <c r="F624" s="40" t="s">
        <v>2498</v>
      </c>
      <c r="G624" s="40" t="s">
        <v>2217</v>
      </c>
      <c r="H624" s="43">
        <v>44755</v>
      </c>
      <c r="I624" s="42" t="s">
        <v>2499</v>
      </c>
      <c r="J624" s="40" t="s">
        <v>2500</v>
      </c>
    </row>
    <row r="625" spans="2:10" ht="59.25" customHeight="1">
      <c r="B625" s="165">
        <v>619</v>
      </c>
      <c r="C625" s="40">
        <v>1893</v>
      </c>
      <c r="D625" s="42" t="s">
        <v>2501</v>
      </c>
      <c r="E625" s="44" t="s">
        <v>2502</v>
      </c>
      <c r="F625" s="40" t="s">
        <v>2503</v>
      </c>
      <c r="G625" s="40" t="s">
        <v>1426</v>
      </c>
      <c r="H625" s="43">
        <v>44755</v>
      </c>
      <c r="I625" s="42" t="s">
        <v>2504</v>
      </c>
      <c r="J625" s="40" t="s">
        <v>2505</v>
      </c>
    </row>
    <row r="626" spans="2:10" ht="42.75">
      <c r="B626" s="165">
        <v>620</v>
      </c>
      <c r="C626" s="40">
        <v>1095</v>
      </c>
      <c r="D626" s="42" t="s">
        <v>2506</v>
      </c>
      <c r="E626" s="44" t="s">
        <v>2507</v>
      </c>
      <c r="F626" s="40" t="s">
        <v>2157</v>
      </c>
      <c r="G626" s="40" t="s">
        <v>2145</v>
      </c>
      <c r="H626" s="43">
        <v>44762</v>
      </c>
      <c r="I626" s="41" t="s">
        <v>2482</v>
      </c>
      <c r="J626" s="40" t="s">
        <v>2508</v>
      </c>
    </row>
    <row r="627" spans="2:10" ht="42.75">
      <c r="B627" s="165">
        <v>621</v>
      </c>
      <c r="C627" s="40">
        <v>2509</v>
      </c>
      <c r="D627" s="42" t="s">
        <v>2509</v>
      </c>
      <c r="E627" s="44" t="s">
        <v>2510</v>
      </c>
      <c r="F627" s="40" t="s">
        <v>1755</v>
      </c>
      <c r="G627" s="40" t="s">
        <v>1426</v>
      </c>
      <c r="H627" s="43">
        <v>44762</v>
      </c>
      <c r="I627" s="41" t="s">
        <v>2511</v>
      </c>
      <c r="J627" s="40" t="s">
        <v>2512</v>
      </c>
    </row>
    <row r="628" spans="2:10" ht="42.75">
      <c r="B628" s="165">
        <v>622</v>
      </c>
      <c r="C628" s="46">
        <v>1597</v>
      </c>
      <c r="D628" s="44" t="s">
        <v>2513</v>
      </c>
      <c r="E628" s="44" t="s">
        <v>2514</v>
      </c>
      <c r="F628" s="46" t="s">
        <v>2515</v>
      </c>
      <c r="G628" s="46" t="s">
        <v>2516</v>
      </c>
      <c r="H628" s="47">
        <v>44613</v>
      </c>
      <c r="I628" s="40" t="s">
        <v>2517</v>
      </c>
      <c r="J628" s="40" t="s">
        <v>2518</v>
      </c>
    </row>
    <row r="629" spans="2:10" ht="42.75">
      <c r="B629" s="165">
        <v>623</v>
      </c>
      <c r="C629" s="40">
        <v>2499</v>
      </c>
      <c r="D629" s="42" t="s">
        <v>2519</v>
      </c>
      <c r="E629" s="46" t="s">
        <v>2520</v>
      </c>
      <c r="F629" s="155" t="s">
        <v>1409</v>
      </c>
      <c r="G629" s="40" t="s">
        <v>1409</v>
      </c>
      <c r="H629" s="43">
        <v>44755</v>
      </c>
      <c r="I629" s="40" t="s">
        <v>2521</v>
      </c>
      <c r="J629" s="40" t="s">
        <v>2522</v>
      </c>
    </row>
    <row r="630" spans="2:10" ht="42.75">
      <c r="B630" s="165">
        <v>624</v>
      </c>
      <c r="C630" s="40">
        <v>2529</v>
      </c>
      <c r="D630" s="42" t="s">
        <v>2523</v>
      </c>
      <c r="E630" s="46" t="s">
        <v>2524</v>
      </c>
      <c r="F630" s="155" t="s">
        <v>1426</v>
      </c>
      <c r="G630" s="40" t="s">
        <v>1426</v>
      </c>
      <c r="H630" s="43">
        <v>44761</v>
      </c>
      <c r="I630" s="40" t="s">
        <v>2525</v>
      </c>
      <c r="J630" s="40" t="s">
        <v>2526</v>
      </c>
    </row>
    <row r="631" spans="2:10" ht="28.5">
      <c r="B631" s="165">
        <v>625</v>
      </c>
      <c r="C631" s="40">
        <v>2495</v>
      </c>
      <c r="D631" s="42" t="s">
        <v>2527</v>
      </c>
      <c r="E631" s="46" t="s">
        <v>2528</v>
      </c>
      <c r="F631" s="155" t="s">
        <v>2299</v>
      </c>
      <c r="G631" s="40" t="s">
        <v>2299</v>
      </c>
      <c r="H631" s="43">
        <v>44763</v>
      </c>
      <c r="I631" s="40" t="s">
        <v>2529</v>
      </c>
      <c r="J631" s="40" t="s">
        <v>2530</v>
      </c>
    </row>
    <row r="632" spans="2:10" ht="42.75">
      <c r="B632" s="165">
        <v>626</v>
      </c>
      <c r="C632" s="40">
        <v>2095</v>
      </c>
      <c r="D632" s="42" t="s">
        <v>2531</v>
      </c>
      <c r="E632" s="46" t="s">
        <v>2532</v>
      </c>
      <c r="F632" s="155" t="s">
        <v>1430</v>
      </c>
      <c r="G632" s="40" t="s">
        <v>1430</v>
      </c>
      <c r="H632" s="43">
        <v>44768</v>
      </c>
      <c r="I632" s="40" t="s">
        <v>2533</v>
      </c>
      <c r="J632" s="40" t="s">
        <v>2534</v>
      </c>
    </row>
    <row r="633" spans="2:10" ht="42.75">
      <c r="B633" s="165">
        <v>627</v>
      </c>
      <c r="C633" s="40">
        <v>2538</v>
      </c>
      <c r="D633" s="42" t="s">
        <v>2535</v>
      </c>
      <c r="E633" s="46" t="s">
        <v>2536</v>
      </c>
      <c r="F633" s="155" t="s">
        <v>1426</v>
      </c>
      <c r="G633" s="40" t="s">
        <v>1426</v>
      </c>
      <c r="H633" s="43">
        <v>44771</v>
      </c>
      <c r="I633" s="40" t="s">
        <v>2537</v>
      </c>
      <c r="J633" s="40" t="s">
        <v>2538</v>
      </c>
    </row>
    <row r="634" spans="2:10" ht="57">
      <c r="B634" s="165">
        <v>628</v>
      </c>
      <c r="C634" s="156">
        <v>2539</v>
      </c>
      <c r="D634" s="157" t="s">
        <v>2539</v>
      </c>
      <c r="E634" s="156" t="s">
        <v>2540</v>
      </c>
      <c r="F634" s="156" t="s">
        <v>25</v>
      </c>
      <c r="G634" s="156" t="s">
        <v>25</v>
      </c>
      <c r="H634" s="158">
        <v>44784</v>
      </c>
      <c r="I634" s="159" t="s">
        <v>2541</v>
      </c>
      <c r="J634" s="159" t="s">
        <v>2542</v>
      </c>
    </row>
    <row r="635" spans="2:10" ht="42.75">
      <c r="B635" s="165">
        <v>629</v>
      </c>
      <c r="C635" s="156">
        <v>2419</v>
      </c>
      <c r="D635" s="157" t="s">
        <v>2543</v>
      </c>
      <c r="E635" s="156" t="s">
        <v>2544</v>
      </c>
      <c r="F635" s="156" t="s">
        <v>1766</v>
      </c>
      <c r="G635" s="156" t="s">
        <v>1399</v>
      </c>
      <c r="H635" s="158">
        <v>44788</v>
      </c>
      <c r="I635" s="159" t="s">
        <v>2545</v>
      </c>
      <c r="J635" s="159" t="s">
        <v>2546</v>
      </c>
    </row>
    <row r="636" spans="2:10" ht="42.75">
      <c r="B636" s="165">
        <v>630</v>
      </c>
      <c r="C636" s="156">
        <v>2218</v>
      </c>
      <c r="D636" s="160" t="s">
        <v>2547</v>
      </c>
      <c r="E636" s="156" t="s">
        <v>2548</v>
      </c>
      <c r="F636" s="156" t="s">
        <v>1430</v>
      </c>
      <c r="G636" s="156" t="s">
        <v>1430</v>
      </c>
      <c r="H636" s="158">
        <v>44811</v>
      </c>
      <c r="I636" s="159" t="s">
        <v>2549</v>
      </c>
      <c r="J636" s="159" t="s">
        <v>2550</v>
      </c>
    </row>
    <row r="637" spans="2:10" ht="28.5">
      <c r="B637" s="165">
        <v>631</v>
      </c>
      <c r="C637" s="159">
        <v>2158</v>
      </c>
      <c r="D637" s="160" t="s">
        <v>2551</v>
      </c>
      <c r="E637" s="160" t="s">
        <v>2552</v>
      </c>
      <c r="F637" s="159" t="s">
        <v>1755</v>
      </c>
      <c r="G637" s="159" t="s">
        <v>1426</v>
      </c>
      <c r="H637" s="158">
        <v>44811</v>
      </c>
      <c r="I637" s="159" t="s">
        <v>2553</v>
      </c>
      <c r="J637" s="159" t="s">
        <v>2554</v>
      </c>
    </row>
    <row r="638" spans="2:10" ht="57">
      <c r="B638" s="165">
        <v>632</v>
      </c>
      <c r="C638" s="159">
        <v>1444</v>
      </c>
      <c r="D638" s="160" t="s">
        <v>2555</v>
      </c>
      <c r="E638" s="162" t="s">
        <v>2556</v>
      </c>
      <c r="F638" s="159" t="s">
        <v>1661</v>
      </c>
      <c r="G638" s="159" t="s">
        <v>1426</v>
      </c>
      <c r="H638" s="163">
        <v>44592</v>
      </c>
      <c r="I638" s="159" t="s">
        <v>2557</v>
      </c>
      <c r="J638" s="159" t="s">
        <v>2558</v>
      </c>
    </row>
    <row r="639" spans="2:10" ht="57">
      <c r="B639" s="165">
        <v>633</v>
      </c>
      <c r="C639" s="156">
        <v>2527</v>
      </c>
      <c r="D639" s="161" t="s">
        <v>2559</v>
      </c>
      <c r="E639" s="161" t="s">
        <v>2560</v>
      </c>
      <c r="F639" s="156" t="s">
        <v>1776</v>
      </c>
      <c r="G639" s="156" t="s">
        <v>1430</v>
      </c>
      <c r="H639" s="164">
        <v>44760</v>
      </c>
      <c r="I639" s="159" t="s">
        <v>2561</v>
      </c>
      <c r="J639" s="159" t="s">
        <v>2562</v>
      </c>
    </row>
    <row r="640" spans="2:10" ht="42.75">
      <c r="B640" s="165">
        <v>634</v>
      </c>
      <c r="C640" s="159">
        <v>2119</v>
      </c>
      <c r="D640" s="160" t="s">
        <v>2616</v>
      </c>
      <c r="E640" s="166" t="s">
        <v>2617</v>
      </c>
      <c r="F640" s="167" t="s">
        <v>1871</v>
      </c>
      <c r="G640" s="167" t="s">
        <v>1871</v>
      </c>
      <c r="H640" s="158">
        <v>44832</v>
      </c>
      <c r="I640" s="159" t="s">
        <v>2545</v>
      </c>
      <c r="J640" s="159" t="s">
        <v>2644</v>
      </c>
    </row>
    <row r="641" spans="2:10" ht="42" customHeight="1">
      <c r="B641" s="165">
        <v>635</v>
      </c>
      <c r="C641" s="168">
        <v>1435</v>
      </c>
      <c r="D641" s="169" t="s">
        <v>2618</v>
      </c>
      <c r="E641" s="170" t="s">
        <v>2619</v>
      </c>
      <c r="F641" s="168" t="s">
        <v>36</v>
      </c>
      <c r="G641" s="168" t="s">
        <v>36</v>
      </c>
      <c r="H641" s="158">
        <v>44853</v>
      </c>
      <c r="I641" s="159" t="s">
        <v>2641</v>
      </c>
      <c r="J641" s="159" t="s">
        <v>2642</v>
      </c>
    </row>
    <row r="642" spans="2:10" ht="42.75">
      <c r="B642" s="165">
        <v>636</v>
      </c>
      <c r="C642" s="159">
        <v>1088</v>
      </c>
      <c r="D642" s="160" t="s">
        <v>2620</v>
      </c>
      <c r="E642" s="172" t="s">
        <v>2622</v>
      </c>
      <c r="F642" s="159" t="s">
        <v>2621</v>
      </c>
      <c r="G642" s="159" t="s">
        <v>1430</v>
      </c>
      <c r="H642" s="163">
        <v>44888</v>
      </c>
      <c r="I642" s="159" t="s">
        <v>2645</v>
      </c>
      <c r="J642" s="159" t="s">
        <v>2636</v>
      </c>
    </row>
    <row r="643" spans="2:10" ht="42.75">
      <c r="B643" s="165">
        <v>637</v>
      </c>
      <c r="C643" s="159">
        <v>1780</v>
      </c>
      <c r="D643" s="160" t="s">
        <v>2623</v>
      </c>
      <c r="E643" s="173" t="s">
        <v>2626</v>
      </c>
      <c r="F643" s="159" t="s">
        <v>1426</v>
      </c>
      <c r="G643" s="159" t="s">
        <v>1426</v>
      </c>
      <c r="H643" s="163">
        <v>44895</v>
      </c>
      <c r="I643" s="159" t="s">
        <v>2640</v>
      </c>
      <c r="J643" s="159" t="s">
        <v>2643</v>
      </c>
    </row>
    <row r="644" spans="2:10" ht="28.5">
      <c r="B644" s="165">
        <v>638</v>
      </c>
      <c r="C644" s="159">
        <v>940</v>
      </c>
      <c r="D644" s="160" t="s">
        <v>2624</v>
      </c>
      <c r="E644" s="172" t="s">
        <v>2625</v>
      </c>
      <c r="F644" s="159" t="s">
        <v>1426</v>
      </c>
      <c r="G644" s="159" t="s">
        <v>1426</v>
      </c>
      <c r="H644" s="163">
        <v>44895</v>
      </c>
      <c r="I644" s="159" t="s">
        <v>2633</v>
      </c>
      <c r="J644" s="159" t="s">
        <v>2634</v>
      </c>
    </row>
    <row r="645" spans="2:10" ht="57">
      <c r="B645" s="165">
        <v>639</v>
      </c>
      <c r="C645" s="171">
        <v>2592</v>
      </c>
      <c r="D645" s="160" t="s">
        <v>2627</v>
      </c>
      <c r="E645" s="172" t="s">
        <v>2628</v>
      </c>
      <c r="F645" s="159" t="s">
        <v>1780</v>
      </c>
      <c r="G645" s="159" t="s">
        <v>42</v>
      </c>
      <c r="H645" s="163">
        <v>44902</v>
      </c>
      <c r="I645" s="159" t="s">
        <v>2521</v>
      </c>
      <c r="J645" s="159" t="s">
        <v>2635</v>
      </c>
    </row>
    <row r="646" spans="2:10" ht="42.75">
      <c r="B646" s="165">
        <v>640</v>
      </c>
      <c r="C646" s="171">
        <v>2590</v>
      </c>
      <c r="D646" s="160" t="s">
        <v>2638</v>
      </c>
      <c r="E646" s="172" t="s">
        <v>2629</v>
      </c>
      <c r="F646" s="159" t="s">
        <v>2113</v>
      </c>
      <c r="G646" s="159" t="s">
        <v>1426</v>
      </c>
      <c r="H646" s="163">
        <v>44902</v>
      </c>
      <c r="I646" s="159" t="s">
        <v>2521</v>
      </c>
      <c r="J646" s="159" t="s">
        <v>2639</v>
      </c>
    </row>
    <row r="647" spans="2:10" ht="42.75">
      <c r="B647" s="165">
        <v>641</v>
      </c>
      <c r="C647" s="171">
        <v>2603</v>
      </c>
      <c r="D647" s="160" t="s">
        <v>2630</v>
      </c>
      <c r="E647" s="172" t="s">
        <v>2631</v>
      </c>
      <c r="F647" s="159" t="s">
        <v>2632</v>
      </c>
      <c r="G647" s="159" t="s">
        <v>25</v>
      </c>
      <c r="H647" s="163">
        <v>44902</v>
      </c>
      <c r="I647" s="159" t="s">
        <v>2521</v>
      </c>
      <c r="J647" s="159" t="s">
        <v>2637</v>
      </c>
    </row>
    <row r="648" spans="2:10" ht="45">
      <c r="B648" s="178">
        <v>642</v>
      </c>
      <c r="C648" s="174">
        <v>2611</v>
      </c>
      <c r="D648" s="175" t="s">
        <v>2646</v>
      </c>
      <c r="E648" s="175" t="s">
        <v>2647</v>
      </c>
      <c r="F648" s="174" t="s">
        <v>1780</v>
      </c>
      <c r="G648" s="174" t="s">
        <v>42</v>
      </c>
      <c r="H648" s="176">
        <v>44952</v>
      </c>
      <c r="I648" s="159" t="s">
        <v>2490</v>
      </c>
      <c r="J648" s="159" t="s">
        <v>2648</v>
      </c>
    </row>
    <row r="649" spans="2:10" ht="47.25">
      <c r="B649" s="178">
        <v>643</v>
      </c>
      <c r="C649" s="174">
        <v>1806</v>
      </c>
      <c r="D649" s="181" t="s">
        <v>2649</v>
      </c>
      <c r="E649" s="181" t="s">
        <v>2650</v>
      </c>
      <c r="F649" s="174" t="s">
        <v>1385</v>
      </c>
      <c r="G649" s="174" t="s">
        <v>42</v>
      </c>
      <c r="H649" s="176">
        <v>44979</v>
      </c>
      <c r="I649" s="159" t="s">
        <v>2654</v>
      </c>
      <c r="J649" s="16" t="s">
        <v>2653</v>
      </c>
    </row>
    <row r="650" spans="2:10" ht="47.25">
      <c r="B650" s="179">
        <v>644</v>
      </c>
      <c r="C650" s="179">
        <v>2541</v>
      </c>
      <c r="D650" s="181" t="s">
        <v>2652</v>
      </c>
      <c r="E650" s="181" t="s">
        <v>2651</v>
      </c>
      <c r="F650" s="16" t="s">
        <v>41</v>
      </c>
      <c r="G650" s="16" t="s">
        <v>42</v>
      </c>
      <c r="H650" s="180">
        <v>45000</v>
      </c>
      <c r="I650" s="159" t="s">
        <v>2655</v>
      </c>
      <c r="J650" s="182" t="s">
        <v>2656</v>
      </c>
    </row>
  </sheetData>
  <sheetProtection/>
  <mergeCells count="11">
    <mergeCell ref="A617:A619"/>
    <mergeCell ref="B617:B619"/>
    <mergeCell ref="C617:C619"/>
    <mergeCell ref="D617:D619"/>
    <mergeCell ref="E617:E619"/>
    <mergeCell ref="B2:J2"/>
    <mergeCell ref="G617:G619"/>
    <mergeCell ref="H617:H619"/>
    <mergeCell ref="I617:I619"/>
    <mergeCell ref="F617:F619"/>
    <mergeCell ref="J617:J61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"/>
  <sheetViews>
    <sheetView zoomScale="70" zoomScaleNormal="70" zoomScalePageLayoutView="0" workbookViewId="0" topLeftCell="A1">
      <selection activeCell="B2" sqref="B2:J2"/>
    </sheetView>
  </sheetViews>
  <sheetFormatPr defaultColWidth="9.140625" defaultRowHeight="15"/>
  <cols>
    <col min="1" max="1" width="9.140625" style="91" customWidth="1"/>
    <col min="2" max="2" width="7.140625" style="91" customWidth="1"/>
    <col min="3" max="3" width="12.8515625" style="91" customWidth="1"/>
    <col min="4" max="4" width="25.8515625" style="93" customWidth="1"/>
    <col min="5" max="5" width="40.7109375" style="93" customWidth="1"/>
    <col min="6" max="6" width="18.57421875" style="91" customWidth="1"/>
    <col min="7" max="7" width="18.421875" style="91" customWidth="1"/>
    <col min="8" max="8" width="18.7109375" style="145" customWidth="1"/>
    <col min="9" max="9" width="38.57421875" style="93" customWidth="1"/>
    <col min="10" max="10" width="13.28125" style="92" customWidth="1"/>
    <col min="11" max="16384" width="9.140625" style="91" customWidth="1"/>
  </cols>
  <sheetData>
    <row r="2" spans="1:10" ht="50.25" customHeight="1">
      <c r="A2" s="90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92"/>
      <c r="B3" s="92"/>
      <c r="C3" s="93"/>
      <c r="D3" s="94"/>
      <c r="E3" s="95"/>
      <c r="F3" s="95"/>
      <c r="G3" s="95"/>
      <c r="H3" s="96"/>
      <c r="I3" s="95"/>
      <c r="J3" s="96"/>
    </row>
    <row r="4" spans="2:10" ht="47.25">
      <c r="B4" s="90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98" t="s">
        <v>10</v>
      </c>
    </row>
    <row r="5" spans="2:10" ht="114" customHeight="1">
      <c r="B5" s="99">
        <v>1</v>
      </c>
      <c r="C5" s="98">
        <v>2238</v>
      </c>
      <c r="D5" s="100" t="s">
        <v>339</v>
      </c>
      <c r="E5" s="101" t="s">
        <v>2602</v>
      </c>
      <c r="F5" s="102" t="s">
        <v>340</v>
      </c>
      <c r="G5" s="98" t="s">
        <v>341</v>
      </c>
      <c r="H5" s="102">
        <v>44265</v>
      </c>
      <c r="I5" s="100" t="s">
        <v>342</v>
      </c>
      <c r="J5" s="98" t="s">
        <v>343</v>
      </c>
    </row>
    <row r="6" spans="2:10" ht="75">
      <c r="B6" s="99">
        <v>2</v>
      </c>
      <c r="C6" s="98">
        <v>1541</v>
      </c>
      <c r="D6" s="104" t="s">
        <v>453</v>
      </c>
      <c r="E6" s="105" t="s">
        <v>454</v>
      </c>
      <c r="F6" s="98" t="s">
        <v>455</v>
      </c>
      <c r="G6" s="98" t="s">
        <v>341</v>
      </c>
      <c r="H6" s="102">
        <v>44272</v>
      </c>
      <c r="I6" s="100" t="s">
        <v>456</v>
      </c>
      <c r="J6" s="98" t="s">
        <v>457</v>
      </c>
    </row>
    <row r="7" spans="2:10" ht="75">
      <c r="B7" s="99">
        <v>3</v>
      </c>
      <c r="C7" s="98">
        <v>959</v>
      </c>
      <c r="D7" s="104" t="s">
        <v>458</v>
      </c>
      <c r="E7" s="105" t="s">
        <v>459</v>
      </c>
      <c r="F7" s="98" t="s">
        <v>460</v>
      </c>
      <c r="G7" s="98" t="s">
        <v>341</v>
      </c>
      <c r="H7" s="102">
        <v>44272</v>
      </c>
      <c r="I7" s="100" t="s">
        <v>461</v>
      </c>
      <c r="J7" s="98" t="s">
        <v>462</v>
      </c>
    </row>
    <row r="8" spans="2:10" ht="75">
      <c r="B8" s="99">
        <v>4</v>
      </c>
      <c r="C8" s="107">
        <v>1777</v>
      </c>
      <c r="D8" s="100" t="s">
        <v>554</v>
      </c>
      <c r="E8" s="101" t="s">
        <v>555</v>
      </c>
      <c r="F8" s="98" t="s">
        <v>340</v>
      </c>
      <c r="G8" s="98" t="s">
        <v>341</v>
      </c>
      <c r="H8" s="102">
        <v>44279</v>
      </c>
      <c r="I8" s="100" t="s">
        <v>556</v>
      </c>
      <c r="J8" s="98" t="s">
        <v>557</v>
      </c>
    </row>
    <row r="9" spans="2:10" ht="75">
      <c r="B9" s="99">
        <v>5</v>
      </c>
      <c r="C9" s="107">
        <v>1548</v>
      </c>
      <c r="D9" s="100" t="s">
        <v>571</v>
      </c>
      <c r="E9" s="101" t="s">
        <v>572</v>
      </c>
      <c r="F9" s="98" t="s">
        <v>573</v>
      </c>
      <c r="G9" s="98" t="s">
        <v>341</v>
      </c>
      <c r="H9" s="102">
        <v>44279</v>
      </c>
      <c r="I9" s="100" t="s">
        <v>574</v>
      </c>
      <c r="J9" s="98" t="s">
        <v>575</v>
      </c>
    </row>
    <row r="10" spans="2:10" ht="60">
      <c r="B10" s="99">
        <v>6</v>
      </c>
      <c r="C10" s="107">
        <v>2120</v>
      </c>
      <c r="D10" s="100" t="s">
        <v>592</v>
      </c>
      <c r="E10" s="101" t="s">
        <v>593</v>
      </c>
      <c r="F10" s="98" t="s">
        <v>340</v>
      </c>
      <c r="G10" s="98" t="s">
        <v>341</v>
      </c>
      <c r="H10" s="102">
        <v>44279</v>
      </c>
      <c r="I10" s="100" t="s">
        <v>594</v>
      </c>
      <c r="J10" s="98" t="s">
        <v>595</v>
      </c>
    </row>
    <row r="11" spans="2:10" ht="45">
      <c r="B11" s="99">
        <v>7</v>
      </c>
      <c r="C11" s="107">
        <v>1206</v>
      </c>
      <c r="D11" s="110" t="s">
        <v>625</v>
      </c>
      <c r="E11" s="113" t="s">
        <v>626</v>
      </c>
      <c r="F11" s="109" t="s">
        <v>627</v>
      </c>
      <c r="G11" s="114" t="s">
        <v>628</v>
      </c>
      <c r="H11" s="111">
        <v>44279</v>
      </c>
      <c r="I11" s="113" t="s">
        <v>629</v>
      </c>
      <c r="J11" s="109" t="s">
        <v>630</v>
      </c>
    </row>
    <row r="12" spans="2:10" ht="60">
      <c r="B12" s="99">
        <v>8</v>
      </c>
      <c r="C12" s="99">
        <v>1878</v>
      </c>
      <c r="D12" s="100" t="s">
        <v>693</v>
      </c>
      <c r="E12" s="101" t="s">
        <v>694</v>
      </c>
      <c r="F12" s="98" t="s">
        <v>340</v>
      </c>
      <c r="G12" s="98" t="s">
        <v>341</v>
      </c>
      <c r="H12" s="102">
        <v>44293</v>
      </c>
      <c r="I12" s="100" t="s">
        <v>695</v>
      </c>
      <c r="J12" s="98" t="s">
        <v>696</v>
      </c>
    </row>
    <row r="13" spans="2:10" ht="51.75" customHeight="1">
      <c r="B13" s="99">
        <v>9</v>
      </c>
      <c r="C13" s="98">
        <v>1499</v>
      </c>
      <c r="D13" s="100" t="s">
        <v>890</v>
      </c>
      <c r="E13" s="101" t="s">
        <v>891</v>
      </c>
      <c r="F13" s="98" t="s">
        <v>892</v>
      </c>
      <c r="G13" s="98" t="s">
        <v>341</v>
      </c>
      <c r="H13" s="108">
        <v>44300</v>
      </c>
      <c r="I13" s="100" t="s">
        <v>893</v>
      </c>
      <c r="J13" s="98" t="s">
        <v>894</v>
      </c>
    </row>
    <row r="14" spans="2:10" ht="45">
      <c r="B14" s="99">
        <v>10</v>
      </c>
      <c r="C14" s="98">
        <v>912</v>
      </c>
      <c r="D14" s="100" t="s">
        <v>895</v>
      </c>
      <c r="E14" s="101" t="s">
        <v>896</v>
      </c>
      <c r="F14" s="98" t="s">
        <v>897</v>
      </c>
      <c r="G14" s="98" t="s">
        <v>341</v>
      </c>
      <c r="H14" s="108">
        <v>44300</v>
      </c>
      <c r="I14" s="100" t="s">
        <v>898</v>
      </c>
      <c r="J14" s="98" t="s">
        <v>899</v>
      </c>
    </row>
    <row r="15" spans="2:10" ht="60">
      <c r="B15" s="99">
        <v>11</v>
      </c>
      <c r="C15" s="98">
        <v>2064</v>
      </c>
      <c r="D15" s="100" t="s">
        <v>957</v>
      </c>
      <c r="E15" s="101" t="s">
        <v>958</v>
      </c>
      <c r="F15" s="98" t="s">
        <v>959</v>
      </c>
      <c r="G15" s="98" t="s">
        <v>341</v>
      </c>
      <c r="H15" s="108">
        <v>44300</v>
      </c>
      <c r="I15" s="100" t="s">
        <v>960</v>
      </c>
      <c r="J15" s="98" t="s">
        <v>961</v>
      </c>
    </row>
    <row r="16" spans="2:10" ht="60">
      <c r="B16" s="99">
        <v>12</v>
      </c>
      <c r="C16" s="98">
        <v>2070</v>
      </c>
      <c r="D16" s="104" t="s">
        <v>966</v>
      </c>
      <c r="E16" s="101" t="s">
        <v>967</v>
      </c>
      <c r="F16" s="98" t="s">
        <v>455</v>
      </c>
      <c r="G16" s="98" t="s">
        <v>341</v>
      </c>
      <c r="H16" s="108">
        <v>44300</v>
      </c>
      <c r="I16" s="100" t="s">
        <v>968</v>
      </c>
      <c r="J16" s="98" t="s">
        <v>969</v>
      </c>
    </row>
    <row r="17" spans="2:10" ht="60">
      <c r="B17" s="99">
        <v>13</v>
      </c>
      <c r="C17" s="109">
        <v>996</v>
      </c>
      <c r="D17" s="110" t="s">
        <v>986</v>
      </c>
      <c r="E17" s="105" t="s">
        <v>987</v>
      </c>
      <c r="F17" s="109" t="s">
        <v>455</v>
      </c>
      <c r="G17" s="98" t="s">
        <v>341</v>
      </c>
      <c r="H17" s="108">
        <v>44307</v>
      </c>
      <c r="I17" s="100" t="s">
        <v>988</v>
      </c>
      <c r="J17" s="98" t="s">
        <v>989</v>
      </c>
    </row>
    <row r="18" spans="2:10" ht="60">
      <c r="B18" s="99">
        <v>14</v>
      </c>
      <c r="C18" s="109">
        <v>258</v>
      </c>
      <c r="D18" s="110" t="s">
        <v>990</v>
      </c>
      <c r="E18" s="105" t="s">
        <v>991</v>
      </c>
      <c r="F18" s="109" t="s">
        <v>340</v>
      </c>
      <c r="G18" s="98" t="s">
        <v>341</v>
      </c>
      <c r="H18" s="108">
        <v>44307</v>
      </c>
      <c r="I18" s="100" t="s">
        <v>946</v>
      </c>
      <c r="J18" s="98" t="s">
        <v>992</v>
      </c>
    </row>
    <row r="19" spans="2:10" ht="45">
      <c r="B19" s="99">
        <v>15</v>
      </c>
      <c r="C19" s="109">
        <v>925</v>
      </c>
      <c r="D19" s="110" t="s">
        <v>1079</v>
      </c>
      <c r="E19" s="105" t="s">
        <v>1080</v>
      </c>
      <c r="F19" s="109" t="s">
        <v>340</v>
      </c>
      <c r="G19" s="98" t="s">
        <v>341</v>
      </c>
      <c r="H19" s="108">
        <v>44314</v>
      </c>
      <c r="I19" s="100" t="s">
        <v>1081</v>
      </c>
      <c r="J19" s="98" t="s">
        <v>1082</v>
      </c>
    </row>
    <row r="20" spans="2:10" ht="141" customHeight="1">
      <c r="B20" s="99">
        <v>16</v>
      </c>
      <c r="C20" s="99">
        <v>1713</v>
      </c>
      <c r="D20" s="100" t="s">
        <v>1156</v>
      </c>
      <c r="E20" s="101" t="s">
        <v>1157</v>
      </c>
      <c r="F20" s="98" t="s">
        <v>340</v>
      </c>
      <c r="G20" s="98" t="s">
        <v>341</v>
      </c>
      <c r="H20" s="108">
        <v>44321</v>
      </c>
      <c r="I20" s="110" t="s">
        <v>2603</v>
      </c>
      <c r="J20" s="109" t="s">
        <v>1159</v>
      </c>
    </row>
    <row r="21" spans="2:10" ht="60">
      <c r="B21" s="99">
        <v>17</v>
      </c>
      <c r="C21" s="99">
        <v>1565</v>
      </c>
      <c r="D21" s="100" t="s">
        <v>1171</v>
      </c>
      <c r="E21" s="101" t="s">
        <v>1172</v>
      </c>
      <c r="F21" s="98" t="s">
        <v>1173</v>
      </c>
      <c r="G21" s="98" t="s">
        <v>341</v>
      </c>
      <c r="H21" s="108">
        <v>44321</v>
      </c>
      <c r="I21" s="110" t="s">
        <v>1174</v>
      </c>
      <c r="J21" s="109" t="s">
        <v>1175</v>
      </c>
    </row>
    <row r="22" spans="2:10" ht="45">
      <c r="B22" s="99">
        <v>18</v>
      </c>
      <c r="C22" s="99">
        <v>2066</v>
      </c>
      <c r="D22" s="100" t="s">
        <v>1176</v>
      </c>
      <c r="E22" s="101" t="s">
        <v>1177</v>
      </c>
      <c r="F22" s="98" t="s">
        <v>1178</v>
      </c>
      <c r="G22" s="98" t="s">
        <v>341</v>
      </c>
      <c r="H22" s="108">
        <v>44321</v>
      </c>
      <c r="I22" s="100" t="s">
        <v>1179</v>
      </c>
      <c r="J22" s="98" t="s">
        <v>1175</v>
      </c>
    </row>
    <row r="23" spans="2:10" ht="90">
      <c r="B23" s="99">
        <v>19</v>
      </c>
      <c r="C23" s="99">
        <v>1245</v>
      </c>
      <c r="D23" s="100" t="s">
        <v>1551</v>
      </c>
      <c r="E23" s="101" t="s">
        <v>1552</v>
      </c>
      <c r="F23" s="98" t="s">
        <v>1553</v>
      </c>
      <c r="G23" s="98" t="s">
        <v>341</v>
      </c>
      <c r="H23" s="102">
        <v>44447</v>
      </c>
      <c r="I23" s="100" t="s">
        <v>1554</v>
      </c>
      <c r="J23" s="98" t="s">
        <v>1555</v>
      </c>
    </row>
    <row r="24" spans="2:10" ht="60">
      <c r="B24" s="99">
        <v>20</v>
      </c>
      <c r="C24" s="99">
        <v>2364</v>
      </c>
      <c r="D24" s="100" t="s">
        <v>1556</v>
      </c>
      <c r="E24" s="101" t="s">
        <v>1557</v>
      </c>
      <c r="F24" s="98" t="s">
        <v>1558</v>
      </c>
      <c r="G24" s="98" t="s">
        <v>341</v>
      </c>
      <c r="H24" s="102">
        <v>44447</v>
      </c>
      <c r="I24" s="100" t="s">
        <v>1559</v>
      </c>
      <c r="J24" s="98" t="s">
        <v>1560</v>
      </c>
    </row>
    <row r="25" spans="2:10" ht="75">
      <c r="B25" s="99">
        <v>21</v>
      </c>
      <c r="C25" s="109">
        <v>1169</v>
      </c>
      <c r="D25" s="110" t="s">
        <v>1709</v>
      </c>
      <c r="E25" s="113" t="s">
        <v>1710</v>
      </c>
      <c r="F25" s="109" t="s">
        <v>1711</v>
      </c>
      <c r="G25" s="98" t="s">
        <v>341</v>
      </c>
      <c r="H25" s="102">
        <v>44489</v>
      </c>
      <c r="I25" s="100" t="s">
        <v>1712</v>
      </c>
      <c r="J25" s="98" t="s">
        <v>1713</v>
      </c>
    </row>
    <row r="26" spans="2:10" ht="60">
      <c r="B26" s="99">
        <v>22</v>
      </c>
      <c r="C26" s="109">
        <v>972</v>
      </c>
      <c r="D26" s="110" t="s">
        <v>1714</v>
      </c>
      <c r="E26" s="113" t="s">
        <v>1715</v>
      </c>
      <c r="F26" s="109" t="s">
        <v>1716</v>
      </c>
      <c r="G26" s="98" t="s">
        <v>341</v>
      </c>
      <c r="H26" s="102">
        <v>44489</v>
      </c>
      <c r="I26" s="100" t="s">
        <v>1717</v>
      </c>
      <c r="J26" s="98" t="s">
        <v>1718</v>
      </c>
    </row>
    <row r="27" spans="2:10" ht="60">
      <c r="B27" s="99">
        <v>23</v>
      </c>
      <c r="C27" s="109">
        <v>2435</v>
      </c>
      <c r="D27" s="110" t="s">
        <v>1985</v>
      </c>
      <c r="E27" s="113" t="s">
        <v>1986</v>
      </c>
      <c r="F27" s="109" t="s">
        <v>1987</v>
      </c>
      <c r="G27" s="98" t="s">
        <v>341</v>
      </c>
      <c r="H27" s="111">
        <v>44545</v>
      </c>
      <c r="I27" s="100" t="s">
        <v>1988</v>
      </c>
      <c r="J27" s="98" t="s">
        <v>1989</v>
      </c>
    </row>
    <row r="28" spans="2:10" ht="45">
      <c r="B28" s="99">
        <v>24</v>
      </c>
      <c r="C28" s="109">
        <v>2430</v>
      </c>
      <c r="D28" s="110" t="s">
        <v>2007</v>
      </c>
      <c r="E28" s="113" t="s">
        <v>2008</v>
      </c>
      <c r="F28" s="109" t="s">
        <v>2009</v>
      </c>
      <c r="G28" s="98" t="s">
        <v>341</v>
      </c>
      <c r="H28" s="111">
        <v>44566</v>
      </c>
      <c r="I28" s="100" t="s">
        <v>857</v>
      </c>
      <c r="J28" s="98" t="s">
        <v>2010</v>
      </c>
    </row>
    <row r="29" spans="2:10" ht="45">
      <c r="B29" s="99">
        <v>25</v>
      </c>
      <c r="C29" s="109">
        <v>1775</v>
      </c>
      <c r="D29" s="110" t="s">
        <v>1530</v>
      </c>
      <c r="E29" s="113" t="s">
        <v>2018</v>
      </c>
      <c r="F29" s="109" t="s">
        <v>2019</v>
      </c>
      <c r="G29" s="98" t="s">
        <v>341</v>
      </c>
      <c r="H29" s="111">
        <v>44566</v>
      </c>
      <c r="I29" s="100" t="s">
        <v>2020</v>
      </c>
      <c r="J29" s="98" t="s">
        <v>2021</v>
      </c>
    </row>
    <row r="30" spans="2:10" ht="45">
      <c r="B30" s="99">
        <v>26</v>
      </c>
      <c r="C30" s="98">
        <v>2179</v>
      </c>
      <c r="D30" s="100" t="s">
        <v>2039</v>
      </c>
      <c r="E30" s="101" t="s">
        <v>2040</v>
      </c>
      <c r="F30" s="98" t="s">
        <v>2041</v>
      </c>
      <c r="G30" s="98" t="s">
        <v>341</v>
      </c>
      <c r="H30" s="102">
        <v>44580</v>
      </c>
      <c r="I30" s="100" t="s">
        <v>2042</v>
      </c>
      <c r="J30" s="98" t="s">
        <v>2043</v>
      </c>
    </row>
    <row r="31" spans="2:10" ht="60">
      <c r="B31" s="99">
        <v>27</v>
      </c>
      <c r="C31" s="98">
        <v>1064</v>
      </c>
      <c r="D31" s="100" t="s">
        <v>2044</v>
      </c>
      <c r="E31" s="101" t="s">
        <v>2045</v>
      </c>
      <c r="F31" s="98" t="s">
        <v>2046</v>
      </c>
      <c r="G31" s="98" t="s">
        <v>341</v>
      </c>
      <c r="H31" s="102">
        <v>44580</v>
      </c>
      <c r="I31" s="100" t="s">
        <v>2047</v>
      </c>
      <c r="J31" s="98" t="s">
        <v>2048</v>
      </c>
    </row>
    <row r="32" spans="2:10" ht="45">
      <c r="B32" s="99">
        <v>28</v>
      </c>
      <c r="C32" s="98">
        <v>1619</v>
      </c>
      <c r="D32" s="100" t="s">
        <v>2103</v>
      </c>
      <c r="E32" s="146" t="s">
        <v>2104</v>
      </c>
      <c r="F32" s="98" t="s">
        <v>2105</v>
      </c>
      <c r="G32" s="98" t="s">
        <v>341</v>
      </c>
      <c r="H32" s="102">
        <v>44594</v>
      </c>
      <c r="I32" s="100" t="s">
        <v>1306</v>
      </c>
      <c r="J32" s="98" t="s">
        <v>2106</v>
      </c>
    </row>
    <row r="33" spans="2:10" ht="60">
      <c r="B33" s="99">
        <v>29</v>
      </c>
      <c r="C33" s="98">
        <v>2073</v>
      </c>
      <c r="D33" s="100" t="s">
        <v>2119</v>
      </c>
      <c r="E33" s="113" t="s">
        <v>2120</v>
      </c>
      <c r="F33" s="109" t="s">
        <v>2121</v>
      </c>
      <c r="G33" s="98" t="s">
        <v>341</v>
      </c>
      <c r="H33" s="102">
        <v>44594</v>
      </c>
      <c r="I33" s="100" t="s">
        <v>2122</v>
      </c>
      <c r="J33" s="98" t="s">
        <v>2123</v>
      </c>
    </row>
    <row r="34" spans="2:10" ht="60">
      <c r="B34" s="99">
        <v>30</v>
      </c>
      <c r="C34" s="98">
        <v>2452</v>
      </c>
      <c r="D34" s="100" t="s">
        <v>2215</v>
      </c>
      <c r="E34" s="101" t="s">
        <v>2216</v>
      </c>
      <c r="F34" s="98" t="s">
        <v>1987</v>
      </c>
      <c r="G34" s="98" t="s">
        <v>2217</v>
      </c>
      <c r="H34" s="102">
        <v>44615</v>
      </c>
      <c r="I34" s="147" t="s">
        <v>2218</v>
      </c>
      <c r="J34" s="98" t="s">
        <v>2219</v>
      </c>
    </row>
    <row r="35" spans="2:10" ht="45">
      <c r="B35" s="99">
        <v>31</v>
      </c>
      <c r="C35" s="98">
        <v>1908</v>
      </c>
      <c r="D35" s="100" t="s">
        <v>2232</v>
      </c>
      <c r="E35" s="146" t="s">
        <v>2233</v>
      </c>
      <c r="F35" s="99" t="s">
        <v>2234</v>
      </c>
      <c r="G35" s="99" t="s">
        <v>2235</v>
      </c>
      <c r="H35" s="102">
        <v>44615</v>
      </c>
      <c r="I35" s="147" t="s">
        <v>2236</v>
      </c>
      <c r="J35" s="99" t="s">
        <v>2237</v>
      </c>
    </row>
    <row r="36" spans="2:10" ht="45">
      <c r="B36" s="99">
        <v>32</v>
      </c>
      <c r="C36" s="98">
        <v>1981</v>
      </c>
      <c r="D36" s="100" t="s">
        <v>2292</v>
      </c>
      <c r="E36" s="101" t="s">
        <v>2293</v>
      </c>
      <c r="F36" s="98" t="s">
        <v>2294</v>
      </c>
      <c r="G36" s="98" t="s">
        <v>2217</v>
      </c>
      <c r="H36" s="102">
        <v>44622</v>
      </c>
      <c r="I36" s="100" t="s">
        <v>2295</v>
      </c>
      <c r="J36" s="98" t="s">
        <v>2296</v>
      </c>
    </row>
    <row r="37" spans="2:10" ht="30">
      <c r="B37" s="99">
        <v>33</v>
      </c>
      <c r="C37" s="109">
        <v>2472</v>
      </c>
      <c r="D37" s="110" t="s">
        <v>2460</v>
      </c>
      <c r="E37" s="113" t="s">
        <v>2461</v>
      </c>
      <c r="F37" s="109" t="s">
        <v>1987</v>
      </c>
      <c r="G37" s="109" t="s">
        <v>2217</v>
      </c>
      <c r="H37" s="111">
        <v>44657</v>
      </c>
      <c r="I37" s="110" t="s">
        <v>2462</v>
      </c>
      <c r="J37" s="109" t="s">
        <v>2463</v>
      </c>
    </row>
    <row r="38" spans="2:10" ht="65.25" customHeight="1">
      <c r="B38" s="99">
        <v>34</v>
      </c>
      <c r="C38" s="98">
        <v>1981</v>
      </c>
      <c r="D38" s="100" t="s">
        <v>2292</v>
      </c>
      <c r="E38" s="100" t="s">
        <v>2293</v>
      </c>
      <c r="F38" s="98" t="s">
        <v>2294</v>
      </c>
      <c r="G38" s="98" t="s">
        <v>2217</v>
      </c>
      <c r="H38" s="102">
        <v>44622</v>
      </c>
      <c r="I38" s="100" t="s">
        <v>2604</v>
      </c>
      <c r="J38" s="98" t="s">
        <v>2296</v>
      </c>
    </row>
    <row r="39" spans="2:10" ht="62.25" customHeight="1">
      <c r="B39" s="38">
        <v>35</v>
      </c>
      <c r="C39" s="40">
        <v>2478</v>
      </c>
      <c r="D39" s="42" t="s">
        <v>2496</v>
      </c>
      <c r="E39" s="44" t="s">
        <v>2497</v>
      </c>
      <c r="F39" s="40" t="s">
        <v>2498</v>
      </c>
      <c r="G39" s="40" t="s">
        <v>2217</v>
      </c>
      <c r="H39" s="43">
        <v>44750</v>
      </c>
      <c r="I39" s="40" t="s">
        <v>2499</v>
      </c>
      <c r="J39" s="40" t="s">
        <v>2500</v>
      </c>
    </row>
    <row r="40" spans="2:10" ht="42.75">
      <c r="B40" s="46">
        <v>36</v>
      </c>
      <c r="C40" s="46">
        <v>1597</v>
      </c>
      <c r="D40" s="44" t="s">
        <v>2513</v>
      </c>
      <c r="E40" s="44" t="s">
        <v>2514</v>
      </c>
      <c r="F40" s="46" t="s">
        <v>2515</v>
      </c>
      <c r="G40" s="46" t="s">
        <v>2516</v>
      </c>
      <c r="H40" s="47">
        <v>44613</v>
      </c>
      <c r="I40" s="40" t="s">
        <v>2517</v>
      </c>
      <c r="J40" s="40" t="s">
        <v>2518</v>
      </c>
    </row>
    <row r="41" spans="6:7" ht="15">
      <c r="F41" s="92"/>
      <c r="G41" s="9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7"/>
  <sheetViews>
    <sheetView zoomScale="85" zoomScaleNormal="85" zoomScalePageLayoutView="0" workbookViewId="0" topLeftCell="A1">
      <selection activeCell="B2" sqref="B2:J2"/>
    </sheetView>
  </sheetViews>
  <sheetFormatPr defaultColWidth="9.140625" defaultRowHeight="15"/>
  <cols>
    <col min="1" max="1" width="9.140625" style="0" customWidth="1"/>
    <col min="2" max="2" width="6.140625" style="0" customWidth="1"/>
    <col min="3" max="3" width="13.7109375" style="11" customWidth="1"/>
    <col min="4" max="4" width="26.28125" style="0" customWidth="1"/>
    <col min="5" max="5" width="27.00390625" style="14" customWidth="1"/>
    <col min="6" max="6" width="18.28125" style="0" customWidth="1"/>
    <col min="7" max="7" width="18.00390625" style="0" customWidth="1"/>
    <col min="8" max="8" width="17.8515625" style="13" customWidth="1"/>
    <col min="9" max="9" width="29.8515625" style="11" customWidth="1"/>
    <col min="10" max="10" width="15.57421875" style="13" customWidth="1"/>
  </cols>
  <sheetData>
    <row r="2" spans="1:10" ht="32.25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1"/>
      <c r="B3" s="1"/>
      <c r="C3" s="12"/>
      <c r="D3" s="3"/>
      <c r="E3" s="3"/>
      <c r="F3" s="9"/>
      <c r="G3" s="9"/>
      <c r="H3" s="2"/>
      <c r="I3" s="21"/>
      <c r="J3" s="2"/>
    </row>
    <row r="4" spans="2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2:10" ht="71.25">
      <c r="B5" s="38">
        <v>1</v>
      </c>
      <c r="C5" s="40">
        <v>820</v>
      </c>
      <c r="D5" s="41" t="s">
        <v>33</v>
      </c>
      <c r="E5" s="42" t="s">
        <v>34</v>
      </c>
      <c r="F5" s="43" t="s">
        <v>35</v>
      </c>
      <c r="G5" s="40" t="s">
        <v>36</v>
      </c>
      <c r="H5" s="43">
        <v>44258</v>
      </c>
      <c r="I5" s="41" t="s">
        <v>37</v>
      </c>
      <c r="J5" s="29" t="s">
        <v>38</v>
      </c>
    </row>
    <row r="6" spans="2:10" ht="42.75">
      <c r="B6" s="38">
        <v>2</v>
      </c>
      <c r="C6" s="40">
        <v>739</v>
      </c>
      <c r="D6" s="41" t="s">
        <v>68</v>
      </c>
      <c r="E6" s="42" t="s">
        <v>69</v>
      </c>
      <c r="F6" s="43" t="s">
        <v>70</v>
      </c>
      <c r="G6" s="40" t="s">
        <v>71</v>
      </c>
      <c r="H6" s="43">
        <v>44258</v>
      </c>
      <c r="I6" s="41" t="s">
        <v>72</v>
      </c>
      <c r="J6" s="29" t="s">
        <v>73</v>
      </c>
    </row>
    <row r="7" spans="2:10" ht="78" customHeight="1">
      <c r="B7" s="38">
        <v>3</v>
      </c>
      <c r="C7" s="40">
        <v>2213</v>
      </c>
      <c r="D7" s="41" t="s">
        <v>74</v>
      </c>
      <c r="E7" s="42" t="s">
        <v>75</v>
      </c>
      <c r="F7" s="43" t="s">
        <v>70</v>
      </c>
      <c r="G7" s="40" t="s">
        <v>71</v>
      </c>
      <c r="H7" s="43">
        <v>44258</v>
      </c>
      <c r="I7" s="41" t="s">
        <v>63</v>
      </c>
      <c r="J7" s="29" t="s">
        <v>76</v>
      </c>
    </row>
    <row r="8" spans="2:10" ht="78.75" customHeight="1">
      <c r="B8" s="38">
        <v>4</v>
      </c>
      <c r="C8" s="50">
        <v>2284</v>
      </c>
      <c r="D8" s="51" t="s">
        <v>379</v>
      </c>
      <c r="E8" s="52" t="s">
        <v>380</v>
      </c>
      <c r="F8" s="53" t="s">
        <v>71</v>
      </c>
      <c r="G8" s="50" t="s">
        <v>71</v>
      </c>
      <c r="H8" s="43">
        <v>44272</v>
      </c>
      <c r="I8" s="44" t="s">
        <v>381</v>
      </c>
      <c r="J8" s="29" t="s">
        <v>382</v>
      </c>
    </row>
    <row r="9" spans="2:10" ht="57">
      <c r="B9" s="38">
        <v>5</v>
      </c>
      <c r="C9" s="50">
        <v>1122</v>
      </c>
      <c r="D9" s="51" t="s">
        <v>428</v>
      </c>
      <c r="E9" s="52" t="s">
        <v>429</v>
      </c>
      <c r="F9" s="50" t="s">
        <v>71</v>
      </c>
      <c r="G9" s="50" t="s">
        <v>71</v>
      </c>
      <c r="H9" s="43">
        <v>44272</v>
      </c>
      <c r="I9" s="41" t="s">
        <v>430</v>
      </c>
      <c r="J9" s="29" t="s">
        <v>431</v>
      </c>
    </row>
    <row r="10" spans="2:10" ht="57">
      <c r="B10" s="38">
        <v>6</v>
      </c>
      <c r="C10" s="38">
        <v>457</v>
      </c>
      <c r="D10" s="41" t="s">
        <v>741</v>
      </c>
      <c r="E10" s="42" t="s">
        <v>742</v>
      </c>
      <c r="F10" s="40" t="s">
        <v>70</v>
      </c>
      <c r="G10" s="40" t="s">
        <v>70</v>
      </c>
      <c r="H10" s="43">
        <v>44293</v>
      </c>
      <c r="I10" s="41" t="s">
        <v>743</v>
      </c>
      <c r="J10" s="29" t="s">
        <v>744</v>
      </c>
    </row>
    <row r="11" spans="2:10" ht="57">
      <c r="B11" s="38">
        <v>7</v>
      </c>
      <c r="C11" s="38">
        <v>963</v>
      </c>
      <c r="D11" s="41" t="s">
        <v>750</v>
      </c>
      <c r="E11" s="42" t="s">
        <v>751</v>
      </c>
      <c r="F11" s="40" t="s">
        <v>70</v>
      </c>
      <c r="G11" s="40" t="s">
        <v>70</v>
      </c>
      <c r="H11" s="43">
        <v>44293</v>
      </c>
      <c r="I11" s="41" t="s">
        <v>752</v>
      </c>
      <c r="J11" s="29" t="s">
        <v>753</v>
      </c>
    </row>
    <row r="12" spans="2:10" ht="71.25">
      <c r="B12" s="38">
        <v>8</v>
      </c>
      <c r="C12" s="40">
        <v>2181</v>
      </c>
      <c r="D12" s="41" t="s">
        <v>923</v>
      </c>
      <c r="E12" s="42" t="s">
        <v>924</v>
      </c>
      <c r="F12" s="40" t="s">
        <v>70</v>
      </c>
      <c r="G12" s="40" t="s">
        <v>70</v>
      </c>
      <c r="H12" s="57">
        <v>44300</v>
      </c>
      <c r="I12" s="41" t="s">
        <v>925</v>
      </c>
      <c r="J12" s="29" t="s">
        <v>926</v>
      </c>
    </row>
    <row r="13" spans="2:10" ht="57">
      <c r="B13" s="38">
        <v>9</v>
      </c>
      <c r="C13" s="40">
        <v>1805</v>
      </c>
      <c r="D13" s="41" t="s">
        <v>931</v>
      </c>
      <c r="E13" s="42" t="s">
        <v>932</v>
      </c>
      <c r="F13" s="40" t="s">
        <v>933</v>
      </c>
      <c r="G13" s="43" t="s">
        <v>71</v>
      </c>
      <c r="H13" s="57">
        <v>44300</v>
      </c>
      <c r="I13" s="41" t="s">
        <v>47</v>
      </c>
      <c r="J13" s="29" t="s">
        <v>934</v>
      </c>
    </row>
    <row r="14" spans="2:10" ht="42.75">
      <c r="B14" s="38">
        <v>10</v>
      </c>
      <c r="C14" s="38">
        <v>1011</v>
      </c>
      <c r="D14" s="41" t="s">
        <v>1141</v>
      </c>
      <c r="E14" s="42" t="s">
        <v>1142</v>
      </c>
      <c r="F14" s="40" t="s">
        <v>71</v>
      </c>
      <c r="G14" s="40" t="s">
        <v>70</v>
      </c>
      <c r="H14" s="57">
        <v>44321</v>
      </c>
      <c r="I14" s="41" t="s">
        <v>113</v>
      </c>
      <c r="J14" s="29" t="s">
        <v>1143</v>
      </c>
    </row>
    <row r="15" spans="2:10" ht="57">
      <c r="B15" s="38">
        <v>11</v>
      </c>
      <c r="C15" s="38">
        <v>480</v>
      </c>
      <c r="D15" s="41" t="s">
        <v>1195</v>
      </c>
      <c r="E15" s="42" t="s">
        <v>1196</v>
      </c>
      <c r="F15" s="40" t="s">
        <v>71</v>
      </c>
      <c r="G15" s="40" t="s">
        <v>71</v>
      </c>
      <c r="H15" s="57">
        <v>44321</v>
      </c>
      <c r="I15" s="41" t="s">
        <v>1197</v>
      </c>
      <c r="J15" s="29" t="s">
        <v>1198</v>
      </c>
    </row>
    <row r="16" spans="2:10" ht="57">
      <c r="B16" s="38">
        <v>12</v>
      </c>
      <c r="C16" s="46">
        <v>2331</v>
      </c>
      <c r="D16" s="44" t="s">
        <v>1354</v>
      </c>
      <c r="E16" s="42" t="s">
        <v>1355</v>
      </c>
      <c r="F16" s="46" t="s">
        <v>70</v>
      </c>
      <c r="G16" s="46" t="s">
        <v>70</v>
      </c>
      <c r="H16" s="47">
        <v>44370</v>
      </c>
      <c r="I16" s="41" t="s">
        <v>352</v>
      </c>
      <c r="J16" s="29" t="s">
        <v>1356</v>
      </c>
    </row>
    <row r="17" spans="2:10" ht="71.25">
      <c r="B17" s="38">
        <v>13</v>
      </c>
      <c r="C17" s="40">
        <v>1744</v>
      </c>
      <c r="D17" s="41" t="s">
        <v>2605</v>
      </c>
      <c r="E17" s="42" t="s">
        <v>2606</v>
      </c>
      <c r="F17" s="40" t="s">
        <v>36</v>
      </c>
      <c r="G17" s="40" t="s">
        <v>36</v>
      </c>
      <c r="H17" s="43">
        <v>44391</v>
      </c>
      <c r="I17" s="41" t="s">
        <v>1383</v>
      </c>
      <c r="J17" s="29" t="s">
        <v>1384</v>
      </c>
    </row>
    <row r="18" spans="2:10" ht="71.25">
      <c r="B18" s="38">
        <v>14</v>
      </c>
      <c r="C18" s="46">
        <v>2285</v>
      </c>
      <c r="D18" s="44" t="s">
        <v>1519</v>
      </c>
      <c r="E18" s="48" t="s">
        <v>1520</v>
      </c>
      <c r="F18" s="46" t="s">
        <v>36</v>
      </c>
      <c r="G18" s="46" t="s">
        <v>36</v>
      </c>
      <c r="H18" s="47">
        <v>44433</v>
      </c>
      <c r="I18" s="41" t="s">
        <v>1521</v>
      </c>
      <c r="J18" s="29" t="s">
        <v>1522</v>
      </c>
    </row>
    <row r="19" spans="2:10" ht="52.5" customHeight="1">
      <c r="B19" s="38">
        <v>15</v>
      </c>
      <c r="C19" s="46">
        <v>2209</v>
      </c>
      <c r="D19" s="44" t="s">
        <v>1523</v>
      </c>
      <c r="E19" s="48" t="s">
        <v>1524</v>
      </c>
      <c r="F19" s="46" t="s">
        <v>36</v>
      </c>
      <c r="G19" s="46" t="s">
        <v>36</v>
      </c>
      <c r="H19" s="47">
        <v>44433</v>
      </c>
      <c r="I19" s="41" t="s">
        <v>1525</v>
      </c>
      <c r="J19" s="29" t="s">
        <v>1526</v>
      </c>
    </row>
    <row r="20" spans="2:10" ht="51.75" customHeight="1">
      <c r="B20" s="38">
        <v>16</v>
      </c>
      <c r="C20" s="46">
        <v>1742</v>
      </c>
      <c r="D20" s="44" t="s">
        <v>1672</v>
      </c>
      <c r="E20" s="48" t="s">
        <v>1673</v>
      </c>
      <c r="F20" s="46" t="s">
        <v>70</v>
      </c>
      <c r="G20" s="46" t="s">
        <v>70</v>
      </c>
      <c r="H20" s="43">
        <v>44482</v>
      </c>
      <c r="I20" s="41" t="s">
        <v>1674</v>
      </c>
      <c r="J20" s="29" t="s">
        <v>1675</v>
      </c>
    </row>
    <row r="21" spans="2:10" ht="57">
      <c r="B21" s="38">
        <v>17</v>
      </c>
      <c r="C21" s="46">
        <v>1687</v>
      </c>
      <c r="D21" s="44" t="s">
        <v>1768</v>
      </c>
      <c r="E21" s="48" t="s">
        <v>1769</v>
      </c>
      <c r="F21" s="46" t="s">
        <v>36</v>
      </c>
      <c r="G21" s="46" t="s">
        <v>36</v>
      </c>
      <c r="H21" s="43">
        <v>44503</v>
      </c>
      <c r="I21" s="41" t="s">
        <v>290</v>
      </c>
      <c r="J21" s="29" t="s">
        <v>1770</v>
      </c>
    </row>
    <row r="22" spans="2:10" ht="42.75">
      <c r="B22" s="38">
        <v>18</v>
      </c>
      <c r="C22" s="46">
        <v>2142</v>
      </c>
      <c r="D22" s="44" t="s">
        <v>1801</v>
      </c>
      <c r="E22" s="48" t="s">
        <v>1802</v>
      </c>
      <c r="F22" s="46" t="s">
        <v>36</v>
      </c>
      <c r="G22" s="46" t="s">
        <v>36</v>
      </c>
      <c r="H22" s="43">
        <v>44503</v>
      </c>
      <c r="I22" s="41" t="s">
        <v>1803</v>
      </c>
      <c r="J22" s="29" t="s">
        <v>1804</v>
      </c>
    </row>
    <row r="23" spans="2:10" ht="71.25">
      <c r="B23" s="38">
        <v>19</v>
      </c>
      <c r="C23" s="46">
        <v>2319</v>
      </c>
      <c r="D23" s="44" t="s">
        <v>1814</v>
      </c>
      <c r="E23" s="48" t="s">
        <v>1815</v>
      </c>
      <c r="F23" s="46" t="s">
        <v>1816</v>
      </c>
      <c r="G23" s="46" t="s">
        <v>36</v>
      </c>
      <c r="H23" s="43">
        <v>44510</v>
      </c>
      <c r="I23" s="44" t="s">
        <v>1817</v>
      </c>
      <c r="J23" s="30" t="s">
        <v>1818</v>
      </c>
    </row>
    <row r="24" spans="2:10" ht="42.75">
      <c r="B24" s="38">
        <v>20</v>
      </c>
      <c r="C24" s="38">
        <v>910</v>
      </c>
      <c r="D24" s="41" t="s">
        <v>1925</v>
      </c>
      <c r="E24" s="42" t="s">
        <v>1926</v>
      </c>
      <c r="F24" s="46" t="s">
        <v>1927</v>
      </c>
      <c r="G24" s="46" t="s">
        <v>36</v>
      </c>
      <c r="H24" s="43">
        <v>44531</v>
      </c>
      <c r="I24" s="44" t="s">
        <v>1928</v>
      </c>
      <c r="J24" s="30" t="s">
        <v>1929</v>
      </c>
    </row>
    <row r="25" spans="2:10" ht="114">
      <c r="B25" s="38">
        <v>21</v>
      </c>
      <c r="C25" s="46">
        <v>1686</v>
      </c>
      <c r="D25" s="44" t="s">
        <v>1971</v>
      </c>
      <c r="E25" s="48" t="s">
        <v>1972</v>
      </c>
      <c r="F25" s="46" t="s">
        <v>36</v>
      </c>
      <c r="G25" s="46" t="s">
        <v>36</v>
      </c>
      <c r="H25" s="47">
        <v>44545</v>
      </c>
      <c r="I25" s="41" t="s">
        <v>1751</v>
      </c>
      <c r="J25" s="29" t="s">
        <v>1973</v>
      </c>
    </row>
    <row r="26" spans="2:10" ht="57">
      <c r="B26" s="38">
        <v>22</v>
      </c>
      <c r="C26" s="40">
        <v>1684</v>
      </c>
      <c r="D26" s="41" t="s">
        <v>2254</v>
      </c>
      <c r="E26" s="48" t="s">
        <v>2255</v>
      </c>
      <c r="F26" s="40" t="s">
        <v>2256</v>
      </c>
      <c r="G26" s="40" t="s">
        <v>36</v>
      </c>
      <c r="H26" s="43">
        <v>44622</v>
      </c>
      <c r="I26" s="41" t="s">
        <v>2257</v>
      </c>
      <c r="J26" s="29" t="s">
        <v>2258</v>
      </c>
    </row>
    <row r="27" spans="2:10" ht="28.5">
      <c r="B27" s="156">
        <v>23</v>
      </c>
      <c r="C27" s="168">
        <v>1435</v>
      </c>
      <c r="D27" s="169" t="s">
        <v>2618</v>
      </c>
      <c r="E27" s="170" t="s">
        <v>2619</v>
      </c>
      <c r="F27" s="168" t="s">
        <v>36</v>
      </c>
      <c r="G27" s="168" t="s">
        <v>36</v>
      </c>
      <c r="H27" s="158">
        <v>44853</v>
      </c>
      <c r="I27" s="159" t="s">
        <v>2641</v>
      </c>
      <c r="J27" s="159" t="s">
        <v>2642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1"/>
  <sheetViews>
    <sheetView zoomScale="85" zoomScaleNormal="85" zoomScalePageLayoutView="0" workbookViewId="0" topLeftCell="A1">
      <selection activeCell="B2" sqref="B2:J2"/>
    </sheetView>
  </sheetViews>
  <sheetFormatPr defaultColWidth="9.140625" defaultRowHeight="15"/>
  <cols>
    <col min="1" max="1" width="9.140625" style="0" customWidth="1"/>
    <col min="2" max="2" width="6.421875" style="0" customWidth="1"/>
    <col min="3" max="3" width="13.00390625" style="10" customWidth="1"/>
    <col min="4" max="4" width="31.8515625" style="0" customWidth="1"/>
    <col min="5" max="5" width="39.00390625" style="0" customWidth="1"/>
    <col min="6" max="6" width="20.140625" style="0" customWidth="1"/>
    <col min="7" max="7" width="18.8515625" style="0" customWidth="1"/>
    <col min="8" max="8" width="17.28125" style="13" customWidth="1"/>
    <col min="9" max="9" width="28.8515625" style="11" customWidth="1"/>
    <col min="10" max="10" width="18.8515625" style="13" customWidth="1"/>
  </cols>
  <sheetData>
    <row r="2" spans="1:10" ht="30.75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1"/>
      <c r="B3" s="1"/>
      <c r="C3" s="1"/>
      <c r="D3" s="3"/>
      <c r="E3" s="9"/>
      <c r="F3" s="9"/>
      <c r="G3" s="9"/>
      <c r="H3" s="2"/>
      <c r="I3" s="21"/>
      <c r="J3" s="2"/>
    </row>
    <row r="4" spans="2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2:10" ht="105.75" customHeight="1">
      <c r="B5" s="38">
        <v>1</v>
      </c>
      <c r="C5" s="38">
        <v>649</v>
      </c>
      <c r="D5" s="41" t="s">
        <v>182</v>
      </c>
      <c r="E5" s="42" t="s">
        <v>183</v>
      </c>
      <c r="F5" s="40" t="s">
        <v>184</v>
      </c>
      <c r="G5" s="40" t="s">
        <v>184</v>
      </c>
      <c r="H5" s="43">
        <v>44265</v>
      </c>
      <c r="I5" s="41" t="s">
        <v>185</v>
      </c>
      <c r="J5" s="29" t="s">
        <v>186</v>
      </c>
    </row>
    <row r="6" spans="2:10" ht="61.5" customHeight="1">
      <c r="B6" s="38">
        <v>2</v>
      </c>
      <c r="C6" s="38">
        <v>1658</v>
      </c>
      <c r="D6" s="41" t="s">
        <v>187</v>
      </c>
      <c r="E6" s="42" t="s">
        <v>188</v>
      </c>
      <c r="F6" s="40" t="s">
        <v>184</v>
      </c>
      <c r="G6" s="40" t="s">
        <v>184</v>
      </c>
      <c r="H6" s="43">
        <v>44265</v>
      </c>
      <c r="I6" s="41" t="s">
        <v>189</v>
      </c>
      <c r="J6" s="29" t="s">
        <v>190</v>
      </c>
    </row>
    <row r="7" spans="2:10" ht="71.25">
      <c r="B7" s="38">
        <v>3</v>
      </c>
      <c r="C7" s="38">
        <v>361</v>
      </c>
      <c r="D7" s="41" t="s">
        <v>191</v>
      </c>
      <c r="E7" s="42" t="s">
        <v>192</v>
      </c>
      <c r="F7" s="40" t="s">
        <v>184</v>
      </c>
      <c r="G7" s="40" t="s">
        <v>184</v>
      </c>
      <c r="H7" s="43">
        <v>44265</v>
      </c>
      <c r="I7" s="41" t="s">
        <v>193</v>
      </c>
      <c r="J7" s="29" t="s">
        <v>194</v>
      </c>
    </row>
    <row r="8" spans="2:10" ht="38.25">
      <c r="B8" s="38">
        <v>4</v>
      </c>
      <c r="C8" s="38">
        <v>456</v>
      </c>
      <c r="D8" s="41" t="s">
        <v>195</v>
      </c>
      <c r="E8" s="42" t="s">
        <v>196</v>
      </c>
      <c r="F8" s="40" t="s">
        <v>197</v>
      </c>
      <c r="G8" s="40" t="s">
        <v>184</v>
      </c>
      <c r="H8" s="43">
        <v>44265</v>
      </c>
      <c r="I8" s="41" t="s">
        <v>113</v>
      </c>
      <c r="J8" s="29" t="s">
        <v>198</v>
      </c>
    </row>
    <row r="9" spans="2:10" ht="57">
      <c r="B9" s="38">
        <v>5</v>
      </c>
      <c r="C9" s="38">
        <v>1464</v>
      </c>
      <c r="D9" s="41" t="s">
        <v>199</v>
      </c>
      <c r="E9" s="42" t="s">
        <v>200</v>
      </c>
      <c r="F9" s="40" t="s">
        <v>184</v>
      </c>
      <c r="G9" s="40" t="s">
        <v>184</v>
      </c>
      <c r="H9" s="43">
        <v>44265</v>
      </c>
      <c r="I9" s="41" t="s">
        <v>201</v>
      </c>
      <c r="J9" s="29" t="s">
        <v>202</v>
      </c>
    </row>
    <row r="10" spans="2:10" ht="57">
      <c r="B10" s="38">
        <v>6</v>
      </c>
      <c r="C10" s="38">
        <v>1998</v>
      </c>
      <c r="D10" s="41" t="s">
        <v>203</v>
      </c>
      <c r="E10" s="42" t="s">
        <v>204</v>
      </c>
      <c r="F10" s="40" t="s">
        <v>205</v>
      </c>
      <c r="G10" s="40" t="s">
        <v>184</v>
      </c>
      <c r="H10" s="43">
        <v>44265</v>
      </c>
      <c r="I10" s="41" t="s">
        <v>206</v>
      </c>
      <c r="J10" s="29" t="s">
        <v>207</v>
      </c>
    </row>
    <row r="11" spans="2:10" ht="71.25">
      <c r="B11" s="38">
        <v>7</v>
      </c>
      <c r="C11" s="38">
        <v>780</v>
      </c>
      <c r="D11" s="41" t="s">
        <v>208</v>
      </c>
      <c r="E11" s="42" t="s">
        <v>209</v>
      </c>
      <c r="F11" s="40" t="s">
        <v>205</v>
      </c>
      <c r="G11" s="40" t="s">
        <v>184</v>
      </c>
      <c r="H11" s="43">
        <v>44265</v>
      </c>
      <c r="I11" s="41" t="s">
        <v>210</v>
      </c>
      <c r="J11" s="29" t="s">
        <v>211</v>
      </c>
    </row>
    <row r="12" spans="2:10" ht="57">
      <c r="B12" s="38">
        <v>8</v>
      </c>
      <c r="C12" s="38">
        <v>1500</v>
      </c>
      <c r="D12" s="41" t="s">
        <v>212</v>
      </c>
      <c r="E12" s="42" t="s">
        <v>213</v>
      </c>
      <c r="F12" s="40" t="s">
        <v>184</v>
      </c>
      <c r="G12" s="40" t="s">
        <v>184</v>
      </c>
      <c r="H12" s="43">
        <v>44265</v>
      </c>
      <c r="I12" s="41" t="s">
        <v>214</v>
      </c>
      <c r="J12" s="29" t="s">
        <v>215</v>
      </c>
    </row>
    <row r="13" spans="2:10" ht="66" customHeight="1">
      <c r="B13" s="38">
        <v>9</v>
      </c>
      <c r="C13" s="38">
        <v>1831</v>
      </c>
      <c r="D13" s="41" t="s">
        <v>216</v>
      </c>
      <c r="E13" s="42" t="s">
        <v>217</v>
      </c>
      <c r="F13" s="40" t="s">
        <v>184</v>
      </c>
      <c r="G13" s="40" t="s">
        <v>184</v>
      </c>
      <c r="H13" s="43">
        <v>44265</v>
      </c>
      <c r="I13" s="41" t="s">
        <v>218</v>
      </c>
      <c r="J13" s="29" t="s">
        <v>219</v>
      </c>
    </row>
    <row r="14" spans="2:10" ht="60.75" customHeight="1">
      <c r="B14" s="38">
        <v>10</v>
      </c>
      <c r="C14" s="50">
        <v>333</v>
      </c>
      <c r="D14" s="51" t="s">
        <v>344</v>
      </c>
      <c r="E14" s="52" t="s">
        <v>345</v>
      </c>
      <c r="F14" s="50" t="s">
        <v>184</v>
      </c>
      <c r="G14" s="50" t="s">
        <v>184</v>
      </c>
      <c r="H14" s="53">
        <v>44272</v>
      </c>
      <c r="I14" s="41" t="s">
        <v>290</v>
      </c>
      <c r="J14" s="29" t="s">
        <v>346</v>
      </c>
    </row>
    <row r="15" spans="2:10" ht="60.75" customHeight="1">
      <c r="B15" s="38">
        <v>11</v>
      </c>
      <c r="C15" s="50">
        <v>831</v>
      </c>
      <c r="D15" s="51" t="s">
        <v>369</v>
      </c>
      <c r="E15" s="52" t="s">
        <v>370</v>
      </c>
      <c r="F15" s="53" t="s">
        <v>184</v>
      </c>
      <c r="G15" s="50" t="s">
        <v>184</v>
      </c>
      <c r="H15" s="43">
        <v>44272</v>
      </c>
      <c r="I15" s="41" t="s">
        <v>371</v>
      </c>
      <c r="J15" s="29" t="s">
        <v>372</v>
      </c>
    </row>
    <row r="16" spans="2:10" ht="42.75">
      <c r="B16" s="38">
        <v>12</v>
      </c>
      <c r="C16" s="50">
        <v>1656</v>
      </c>
      <c r="D16" s="51" t="s">
        <v>403</v>
      </c>
      <c r="E16" s="52" t="s">
        <v>404</v>
      </c>
      <c r="F16" s="50" t="s">
        <v>184</v>
      </c>
      <c r="G16" s="50" t="s">
        <v>184</v>
      </c>
      <c r="H16" s="43">
        <v>44272</v>
      </c>
      <c r="I16" s="44" t="s">
        <v>405</v>
      </c>
      <c r="J16" s="30" t="s">
        <v>406</v>
      </c>
    </row>
    <row r="17" spans="2:10" ht="57">
      <c r="B17" s="38">
        <v>13</v>
      </c>
      <c r="C17" s="50">
        <v>1918</v>
      </c>
      <c r="D17" s="51" t="s">
        <v>420</v>
      </c>
      <c r="E17" s="52" t="s">
        <v>2607</v>
      </c>
      <c r="F17" s="50" t="s">
        <v>421</v>
      </c>
      <c r="G17" s="50" t="s">
        <v>184</v>
      </c>
      <c r="H17" s="43">
        <v>44272</v>
      </c>
      <c r="I17" s="41" t="s">
        <v>422</v>
      </c>
      <c r="J17" s="29" t="s">
        <v>423</v>
      </c>
    </row>
    <row r="18" spans="2:10" ht="57">
      <c r="B18" s="38">
        <v>14</v>
      </c>
      <c r="C18" s="50">
        <v>2151</v>
      </c>
      <c r="D18" s="51" t="s">
        <v>424</v>
      </c>
      <c r="E18" s="52" t="s">
        <v>425</v>
      </c>
      <c r="F18" s="50" t="s">
        <v>184</v>
      </c>
      <c r="G18" s="50" t="s">
        <v>184</v>
      </c>
      <c r="H18" s="43">
        <v>44272</v>
      </c>
      <c r="I18" s="41" t="s">
        <v>426</v>
      </c>
      <c r="J18" s="29" t="s">
        <v>427</v>
      </c>
    </row>
    <row r="19" spans="2:10" ht="52.5" customHeight="1">
      <c r="B19" s="38">
        <v>15</v>
      </c>
      <c r="C19" s="40">
        <v>1568</v>
      </c>
      <c r="D19" s="41" t="s">
        <v>463</v>
      </c>
      <c r="E19" s="52" t="s">
        <v>464</v>
      </c>
      <c r="F19" s="40" t="s">
        <v>184</v>
      </c>
      <c r="G19" s="40" t="s">
        <v>184</v>
      </c>
      <c r="H19" s="43">
        <v>44272</v>
      </c>
      <c r="I19" s="41" t="s">
        <v>465</v>
      </c>
      <c r="J19" s="29" t="s">
        <v>466</v>
      </c>
    </row>
    <row r="20" spans="2:10" ht="65.25" customHeight="1">
      <c r="B20" s="38">
        <v>16</v>
      </c>
      <c r="C20" s="40">
        <v>1724</v>
      </c>
      <c r="D20" s="41" t="s">
        <v>467</v>
      </c>
      <c r="E20" s="52" t="s">
        <v>468</v>
      </c>
      <c r="F20" s="40" t="s">
        <v>469</v>
      </c>
      <c r="G20" s="40" t="s">
        <v>184</v>
      </c>
      <c r="H20" s="43">
        <v>44272</v>
      </c>
      <c r="I20" s="44" t="s">
        <v>470</v>
      </c>
      <c r="J20" s="29" t="s">
        <v>471</v>
      </c>
    </row>
    <row r="21" spans="2:10" ht="58.5" customHeight="1">
      <c r="B21" s="38">
        <v>17</v>
      </c>
      <c r="C21" s="40">
        <v>1060</v>
      </c>
      <c r="D21" s="41" t="s">
        <v>472</v>
      </c>
      <c r="E21" s="52" t="s">
        <v>473</v>
      </c>
      <c r="F21" s="40" t="s">
        <v>184</v>
      </c>
      <c r="G21" s="40" t="s">
        <v>184</v>
      </c>
      <c r="H21" s="43">
        <v>44272</v>
      </c>
      <c r="I21" s="44" t="s">
        <v>37</v>
      </c>
      <c r="J21" s="29" t="s">
        <v>474</v>
      </c>
    </row>
    <row r="22" spans="2:10" ht="71.25" customHeight="1">
      <c r="B22" s="38">
        <v>18</v>
      </c>
      <c r="C22" s="40">
        <v>2076</v>
      </c>
      <c r="D22" s="51" t="s">
        <v>475</v>
      </c>
      <c r="E22" s="52" t="s">
        <v>476</v>
      </c>
      <c r="F22" s="40" t="s">
        <v>477</v>
      </c>
      <c r="G22" s="40" t="s">
        <v>184</v>
      </c>
      <c r="H22" s="43">
        <v>44272</v>
      </c>
      <c r="I22" s="41" t="s">
        <v>478</v>
      </c>
      <c r="J22" s="29" t="s">
        <v>479</v>
      </c>
    </row>
    <row r="23" spans="2:10" ht="54.75" customHeight="1">
      <c r="B23" s="38">
        <v>19</v>
      </c>
      <c r="C23" s="40">
        <v>1074</v>
      </c>
      <c r="D23" s="51" t="s">
        <v>480</v>
      </c>
      <c r="E23" s="52" t="s">
        <v>481</v>
      </c>
      <c r="F23" s="40" t="s">
        <v>421</v>
      </c>
      <c r="G23" s="40" t="s">
        <v>184</v>
      </c>
      <c r="H23" s="43">
        <v>44272</v>
      </c>
      <c r="I23" s="41" t="s">
        <v>482</v>
      </c>
      <c r="J23" s="29" t="s">
        <v>483</v>
      </c>
    </row>
    <row r="24" spans="2:10" ht="71.25">
      <c r="B24" s="38">
        <v>20</v>
      </c>
      <c r="C24" s="40">
        <v>886</v>
      </c>
      <c r="D24" s="51" t="s">
        <v>484</v>
      </c>
      <c r="E24" s="52" t="s">
        <v>485</v>
      </c>
      <c r="F24" s="40" t="s">
        <v>184</v>
      </c>
      <c r="G24" s="40" t="s">
        <v>184</v>
      </c>
      <c r="H24" s="43">
        <v>44272</v>
      </c>
      <c r="I24" s="41" t="s">
        <v>486</v>
      </c>
      <c r="J24" s="29" t="s">
        <v>487</v>
      </c>
    </row>
    <row r="25" spans="2:10" ht="71.25">
      <c r="B25" s="38">
        <v>21</v>
      </c>
      <c r="C25" s="40">
        <v>1955</v>
      </c>
      <c r="D25" s="51" t="s">
        <v>488</v>
      </c>
      <c r="E25" s="52" t="s">
        <v>489</v>
      </c>
      <c r="F25" s="40" t="s">
        <v>184</v>
      </c>
      <c r="G25" s="40" t="s">
        <v>184</v>
      </c>
      <c r="H25" s="43">
        <v>44272</v>
      </c>
      <c r="I25" s="41" t="s">
        <v>490</v>
      </c>
      <c r="J25" s="29" t="s">
        <v>491</v>
      </c>
    </row>
    <row r="26" spans="2:10" ht="57">
      <c r="B26" s="38">
        <v>22</v>
      </c>
      <c r="C26" s="46">
        <v>1953</v>
      </c>
      <c r="D26" s="51" t="s">
        <v>497</v>
      </c>
      <c r="E26" s="52" t="s">
        <v>498</v>
      </c>
      <c r="F26" s="46" t="s">
        <v>184</v>
      </c>
      <c r="G26" s="46" t="s">
        <v>184</v>
      </c>
      <c r="H26" s="43">
        <v>44272</v>
      </c>
      <c r="I26" s="41" t="s">
        <v>499</v>
      </c>
      <c r="J26" s="29" t="s">
        <v>500</v>
      </c>
    </row>
    <row r="27" spans="2:10" ht="44.25" customHeight="1">
      <c r="B27" s="38">
        <v>23</v>
      </c>
      <c r="C27" s="46">
        <v>1600</v>
      </c>
      <c r="D27" s="44" t="s">
        <v>501</v>
      </c>
      <c r="E27" s="52" t="s">
        <v>502</v>
      </c>
      <c r="F27" s="46" t="s">
        <v>184</v>
      </c>
      <c r="G27" s="46" t="s">
        <v>184</v>
      </c>
      <c r="H27" s="43">
        <v>44272</v>
      </c>
      <c r="I27" s="44" t="s">
        <v>503</v>
      </c>
      <c r="J27" s="30" t="s">
        <v>504</v>
      </c>
    </row>
    <row r="28" spans="2:10" ht="55.5" customHeight="1">
      <c r="B28" s="38">
        <v>24</v>
      </c>
      <c r="C28" s="55">
        <v>2212</v>
      </c>
      <c r="D28" s="41" t="s">
        <v>529</v>
      </c>
      <c r="E28" s="42" t="s">
        <v>2608</v>
      </c>
      <c r="F28" s="40" t="s">
        <v>184</v>
      </c>
      <c r="G28" s="38" t="s">
        <v>184</v>
      </c>
      <c r="H28" s="43">
        <v>44279</v>
      </c>
      <c r="I28" s="41" t="s">
        <v>530</v>
      </c>
      <c r="J28" s="29" t="s">
        <v>531</v>
      </c>
    </row>
    <row r="29" spans="2:10" ht="54.75" customHeight="1">
      <c r="B29" s="38">
        <v>25</v>
      </c>
      <c r="C29" s="55">
        <v>795</v>
      </c>
      <c r="D29" s="41" t="s">
        <v>567</v>
      </c>
      <c r="E29" s="42" t="s">
        <v>568</v>
      </c>
      <c r="F29" s="40" t="s">
        <v>184</v>
      </c>
      <c r="G29" s="38" t="s">
        <v>184</v>
      </c>
      <c r="H29" s="43">
        <v>44279</v>
      </c>
      <c r="I29" s="41" t="s">
        <v>569</v>
      </c>
      <c r="J29" s="29" t="s">
        <v>570</v>
      </c>
    </row>
    <row r="30" spans="2:10" ht="57">
      <c r="B30" s="38">
        <v>26</v>
      </c>
      <c r="C30" s="55">
        <v>2080</v>
      </c>
      <c r="D30" s="41" t="s">
        <v>631</v>
      </c>
      <c r="E30" s="42" t="s">
        <v>632</v>
      </c>
      <c r="F30" s="40" t="s">
        <v>205</v>
      </c>
      <c r="G30" s="38" t="s">
        <v>184</v>
      </c>
      <c r="H30" s="43">
        <v>44279</v>
      </c>
      <c r="I30" s="41" t="s">
        <v>633</v>
      </c>
      <c r="J30" s="29" t="s">
        <v>634</v>
      </c>
    </row>
    <row r="31" spans="2:10" ht="57">
      <c r="B31" s="38">
        <v>27</v>
      </c>
      <c r="C31" s="38">
        <v>1757</v>
      </c>
      <c r="D31" s="41" t="s">
        <v>665</v>
      </c>
      <c r="E31" s="42" t="s">
        <v>666</v>
      </c>
      <c r="F31" s="40" t="s">
        <v>184</v>
      </c>
      <c r="G31" s="40" t="s">
        <v>184</v>
      </c>
      <c r="H31" s="43">
        <v>44293</v>
      </c>
      <c r="I31" s="41" t="s">
        <v>667</v>
      </c>
      <c r="J31" s="29" t="s">
        <v>668</v>
      </c>
    </row>
    <row r="32" spans="2:10" ht="57">
      <c r="B32" s="38">
        <v>28</v>
      </c>
      <c r="C32" s="38">
        <v>2216</v>
      </c>
      <c r="D32" s="41" t="s">
        <v>685</v>
      </c>
      <c r="E32" s="42" t="s">
        <v>686</v>
      </c>
      <c r="F32" s="40" t="s">
        <v>184</v>
      </c>
      <c r="G32" s="40" t="s">
        <v>184</v>
      </c>
      <c r="H32" s="43">
        <v>44293</v>
      </c>
      <c r="I32" s="41" t="s">
        <v>687</v>
      </c>
      <c r="J32" s="29" t="s">
        <v>688</v>
      </c>
    </row>
    <row r="33" spans="2:10" ht="42.75">
      <c r="B33" s="38">
        <v>29</v>
      </c>
      <c r="C33" s="38">
        <v>2270</v>
      </c>
      <c r="D33" s="41" t="s">
        <v>718</v>
      </c>
      <c r="E33" s="42" t="s">
        <v>719</v>
      </c>
      <c r="F33" s="40" t="s">
        <v>720</v>
      </c>
      <c r="G33" s="40" t="s">
        <v>184</v>
      </c>
      <c r="H33" s="43">
        <v>44293</v>
      </c>
      <c r="I33" s="41" t="s">
        <v>721</v>
      </c>
      <c r="J33" s="29" t="s">
        <v>722</v>
      </c>
    </row>
    <row r="34" spans="2:10" ht="57">
      <c r="B34" s="38">
        <v>30</v>
      </c>
      <c r="C34" s="38">
        <v>1652</v>
      </c>
      <c r="D34" s="41" t="s">
        <v>723</v>
      </c>
      <c r="E34" s="42" t="s">
        <v>724</v>
      </c>
      <c r="F34" s="40" t="s">
        <v>725</v>
      </c>
      <c r="G34" s="40" t="s">
        <v>184</v>
      </c>
      <c r="H34" s="43">
        <v>44293</v>
      </c>
      <c r="I34" s="41" t="s">
        <v>726</v>
      </c>
      <c r="J34" s="29" t="s">
        <v>727</v>
      </c>
    </row>
    <row r="35" spans="2:10" ht="38.25" customHeight="1">
      <c r="B35" s="38">
        <v>31</v>
      </c>
      <c r="C35" s="38">
        <v>1650</v>
      </c>
      <c r="D35" s="41" t="s">
        <v>745</v>
      </c>
      <c r="E35" s="42" t="s">
        <v>746</v>
      </c>
      <c r="F35" s="40" t="s">
        <v>747</v>
      </c>
      <c r="G35" s="40" t="s">
        <v>184</v>
      </c>
      <c r="H35" s="43">
        <v>44293</v>
      </c>
      <c r="I35" s="41" t="s">
        <v>748</v>
      </c>
      <c r="J35" s="29" t="s">
        <v>749</v>
      </c>
    </row>
    <row r="36" spans="2:10" ht="57">
      <c r="B36" s="38">
        <v>32</v>
      </c>
      <c r="C36" s="38">
        <v>1159</v>
      </c>
      <c r="D36" s="41" t="s">
        <v>776</v>
      </c>
      <c r="E36" s="42" t="s">
        <v>777</v>
      </c>
      <c r="F36" s="40" t="s">
        <v>778</v>
      </c>
      <c r="G36" s="40" t="s">
        <v>184</v>
      </c>
      <c r="H36" s="43">
        <v>44293</v>
      </c>
      <c r="I36" s="41" t="s">
        <v>779</v>
      </c>
      <c r="J36" s="29" t="s">
        <v>780</v>
      </c>
    </row>
    <row r="37" spans="2:10" ht="71.25">
      <c r="B37" s="38">
        <v>33</v>
      </c>
      <c r="C37" s="38">
        <v>830</v>
      </c>
      <c r="D37" s="41" t="s">
        <v>785</v>
      </c>
      <c r="E37" s="42" t="s">
        <v>786</v>
      </c>
      <c r="F37" s="40" t="s">
        <v>184</v>
      </c>
      <c r="G37" s="40" t="s">
        <v>184</v>
      </c>
      <c r="H37" s="43">
        <v>44293</v>
      </c>
      <c r="I37" s="41" t="s">
        <v>787</v>
      </c>
      <c r="J37" s="29" t="s">
        <v>788</v>
      </c>
    </row>
    <row r="38" spans="2:10" ht="71.25">
      <c r="B38" s="38">
        <v>34</v>
      </c>
      <c r="C38" s="38">
        <v>1867</v>
      </c>
      <c r="D38" s="41" t="s">
        <v>815</v>
      </c>
      <c r="E38" s="42" t="s">
        <v>816</v>
      </c>
      <c r="F38" s="40" t="s">
        <v>725</v>
      </c>
      <c r="G38" s="40" t="s">
        <v>184</v>
      </c>
      <c r="H38" s="43">
        <v>44293</v>
      </c>
      <c r="I38" s="41" t="s">
        <v>817</v>
      </c>
      <c r="J38" s="29" t="s">
        <v>818</v>
      </c>
    </row>
    <row r="39" spans="2:10" ht="57">
      <c r="B39" s="38">
        <v>35</v>
      </c>
      <c r="C39" s="38">
        <v>2211</v>
      </c>
      <c r="D39" s="41" t="s">
        <v>819</v>
      </c>
      <c r="E39" s="42" t="s">
        <v>820</v>
      </c>
      <c r="F39" s="40" t="s">
        <v>197</v>
      </c>
      <c r="G39" s="40" t="s">
        <v>184</v>
      </c>
      <c r="H39" s="43">
        <v>44293</v>
      </c>
      <c r="I39" s="41" t="s">
        <v>821</v>
      </c>
      <c r="J39" s="29" t="s">
        <v>822</v>
      </c>
    </row>
    <row r="40" spans="2:10" ht="54.75" customHeight="1">
      <c r="B40" s="38">
        <v>36</v>
      </c>
      <c r="C40" s="68">
        <v>1188</v>
      </c>
      <c r="D40" s="149" t="s">
        <v>864</v>
      </c>
      <c r="E40" s="149" t="s">
        <v>865</v>
      </c>
      <c r="F40" s="150" t="s">
        <v>866</v>
      </c>
      <c r="G40" s="151" t="s">
        <v>184</v>
      </c>
      <c r="H40" s="152">
        <v>44300</v>
      </c>
      <c r="I40" s="153" t="s">
        <v>867</v>
      </c>
      <c r="J40" s="154" t="s">
        <v>868</v>
      </c>
    </row>
    <row r="41" spans="2:10" ht="57">
      <c r="B41" s="38">
        <v>37</v>
      </c>
      <c r="C41" s="40">
        <v>1334</v>
      </c>
      <c r="D41" s="58" t="s">
        <v>869</v>
      </c>
      <c r="E41" s="42" t="s">
        <v>870</v>
      </c>
      <c r="F41" s="43" t="s">
        <v>184</v>
      </c>
      <c r="G41" s="43" t="s">
        <v>184</v>
      </c>
      <c r="H41" s="57">
        <v>44300</v>
      </c>
      <c r="I41" s="41" t="s">
        <v>871</v>
      </c>
      <c r="J41" s="29" t="s">
        <v>872</v>
      </c>
    </row>
    <row r="42" spans="2:10" ht="79.5" customHeight="1">
      <c r="B42" s="38">
        <v>38</v>
      </c>
      <c r="C42" s="40">
        <v>2184</v>
      </c>
      <c r="D42" s="58" t="s">
        <v>873</v>
      </c>
      <c r="E42" s="42" t="s">
        <v>874</v>
      </c>
      <c r="F42" s="40" t="s">
        <v>184</v>
      </c>
      <c r="G42" s="40" t="s">
        <v>184</v>
      </c>
      <c r="H42" s="57">
        <v>44300</v>
      </c>
      <c r="I42" s="41" t="s">
        <v>875</v>
      </c>
      <c r="J42" s="29" t="s">
        <v>876</v>
      </c>
    </row>
    <row r="43" spans="2:10" ht="60" customHeight="1">
      <c r="B43" s="38">
        <v>39</v>
      </c>
      <c r="C43" s="40">
        <v>2050</v>
      </c>
      <c r="D43" s="41" t="s">
        <v>886</v>
      </c>
      <c r="E43" s="42" t="s">
        <v>887</v>
      </c>
      <c r="F43" s="40" t="s">
        <v>184</v>
      </c>
      <c r="G43" s="43" t="s">
        <v>184</v>
      </c>
      <c r="H43" s="57">
        <v>44300</v>
      </c>
      <c r="I43" s="41" t="s">
        <v>888</v>
      </c>
      <c r="J43" s="29" t="s">
        <v>889</v>
      </c>
    </row>
    <row r="44" spans="2:10" ht="42.75">
      <c r="B44" s="38">
        <v>40</v>
      </c>
      <c r="C44" s="40">
        <v>1582</v>
      </c>
      <c r="D44" s="41" t="s">
        <v>935</v>
      </c>
      <c r="E44" s="42" t="s">
        <v>936</v>
      </c>
      <c r="F44" s="40" t="s">
        <v>937</v>
      </c>
      <c r="G44" s="43" t="s">
        <v>184</v>
      </c>
      <c r="H44" s="57">
        <v>44300</v>
      </c>
      <c r="I44" s="44" t="s">
        <v>938</v>
      </c>
      <c r="J44" s="30" t="s">
        <v>939</v>
      </c>
    </row>
    <row r="45" spans="2:10" ht="28.5">
      <c r="B45" s="38">
        <v>41</v>
      </c>
      <c r="C45" s="40">
        <v>1178</v>
      </c>
      <c r="D45" s="41" t="s">
        <v>940</v>
      </c>
      <c r="E45" s="42" t="s">
        <v>941</v>
      </c>
      <c r="F45" s="40" t="s">
        <v>184</v>
      </c>
      <c r="G45" s="40" t="s">
        <v>184</v>
      </c>
      <c r="H45" s="57">
        <v>44300</v>
      </c>
      <c r="I45" s="41" t="s">
        <v>942</v>
      </c>
      <c r="J45" s="29" t="s">
        <v>943</v>
      </c>
    </row>
    <row r="46" spans="2:10" ht="71.25">
      <c r="B46" s="38">
        <v>42</v>
      </c>
      <c r="C46" s="40">
        <v>1984</v>
      </c>
      <c r="D46" s="41" t="s">
        <v>944</v>
      </c>
      <c r="E46" s="42" t="s">
        <v>945</v>
      </c>
      <c r="F46" s="40" t="s">
        <v>866</v>
      </c>
      <c r="G46" s="43" t="s">
        <v>184</v>
      </c>
      <c r="H46" s="57">
        <v>44300</v>
      </c>
      <c r="I46" s="41" t="s">
        <v>946</v>
      </c>
      <c r="J46" s="29" t="s">
        <v>947</v>
      </c>
    </row>
    <row r="47" spans="2:10" ht="57">
      <c r="B47" s="38">
        <v>43</v>
      </c>
      <c r="C47" s="46">
        <v>1644</v>
      </c>
      <c r="D47" s="44" t="s">
        <v>982</v>
      </c>
      <c r="E47" s="52" t="s">
        <v>983</v>
      </c>
      <c r="F47" s="46" t="s">
        <v>184</v>
      </c>
      <c r="G47" s="46" t="s">
        <v>184</v>
      </c>
      <c r="H47" s="57">
        <v>44307</v>
      </c>
      <c r="I47" s="41" t="s">
        <v>984</v>
      </c>
      <c r="J47" s="29" t="s">
        <v>985</v>
      </c>
    </row>
    <row r="48" spans="2:10" ht="57">
      <c r="B48" s="38">
        <v>44</v>
      </c>
      <c r="C48" s="46">
        <v>1443</v>
      </c>
      <c r="D48" s="44" t="s">
        <v>993</v>
      </c>
      <c r="E48" s="52" t="s">
        <v>994</v>
      </c>
      <c r="F48" s="46" t="s">
        <v>205</v>
      </c>
      <c r="G48" s="46" t="s">
        <v>184</v>
      </c>
      <c r="H48" s="57">
        <v>44307</v>
      </c>
      <c r="I48" s="41" t="s">
        <v>984</v>
      </c>
      <c r="J48" s="29" t="s">
        <v>995</v>
      </c>
    </row>
    <row r="49" spans="2:10" ht="57">
      <c r="B49" s="38">
        <v>45</v>
      </c>
      <c r="C49" s="46">
        <v>2121</v>
      </c>
      <c r="D49" s="44" t="s">
        <v>996</v>
      </c>
      <c r="E49" s="52" t="s">
        <v>997</v>
      </c>
      <c r="F49" s="46" t="s">
        <v>937</v>
      </c>
      <c r="G49" s="46" t="s">
        <v>184</v>
      </c>
      <c r="H49" s="57">
        <v>44307</v>
      </c>
      <c r="I49" s="41" t="s">
        <v>984</v>
      </c>
      <c r="J49" s="29" t="s">
        <v>998</v>
      </c>
    </row>
    <row r="50" spans="2:10" ht="42.75">
      <c r="B50" s="38">
        <v>46</v>
      </c>
      <c r="C50" s="46">
        <v>462</v>
      </c>
      <c r="D50" s="44" t="s">
        <v>1003</v>
      </c>
      <c r="E50" s="52" t="s">
        <v>1004</v>
      </c>
      <c r="F50" s="46" t="s">
        <v>184</v>
      </c>
      <c r="G50" s="46" t="s">
        <v>184</v>
      </c>
      <c r="H50" s="57">
        <v>44307</v>
      </c>
      <c r="I50" s="41" t="s">
        <v>113</v>
      </c>
      <c r="J50" s="29" t="s">
        <v>1005</v>
      </c>
    </row>
    <row r="51" spans="2:10" ht="57">
      <c r="B51" s="38">
        <v>47</v>
      </c>
      <c r="C51" s="46">
        <v>931</v>
      </c>
      <c r="D51" s="44" t="s">
        <v>1024</v>
      </c>
      <c r="E51" s="52" t="s">
        <v>1025</v>
      </c>
      <c r="F51" s="46" t="s">
        <v>184</v>
      </c>
      <c r="G51" s="46" t="s">
        <v>184</v>
      </c>
      <c r="H51" s="57">
        <v>44307</v>
      </c>
      <c r="I51" s="44" t="s">
        <v>1026</v>
      </c>
      <c r="J51" s="29" t="s">
        <v>1027</v>
      </c>
    </row>
    <row r="52" spans="2:10" ht="57">
      <c r="B52" s="38">
        <v>48</v>
      </c>
      <c r="C52" s="46">
        <v>1873</v>
      </c>
      <c r="D52" s="44" t="s">
        <v>1028</v>
      </c>
      <c r="E52" s="52" t="s">
        <v>1029</v>
      </c>
      <c r="F52" s="46" t="s">
        <v>184</v>
      </c>
      <c r="G52" s="46" t="s">
        <v>184</v>
      </c>
      <c r="H52" s="57">
        <v>44307</v>
      </c>
      <c r="I52" s="41" t="s">
        <v>1030</v>
      </c>
      <c r="J52" s="29" t="s">
        <v>1031</v>
      </c>
    </row>
    <row r="53" spans="2:10" ht="42.75">
      <c r="B53" s="38">
        <v>49</v>
      </c>
      <c r="C53" s="46">
        <v>836</v>
      </c>
      <c r="D53" s="44" t="s">
        <v>1036</v>
      </c>
      <c r="E53" s="52" t="s">
        <v>1037</v>
      </c>
      <c r="F53" s="46" t="s">
        <v>184</v>
      </c>
      <c r="G53" s="46" t="s">
        <v>184</v>
      </c>
      <c r="H53" s="57">
        <v>44307</v>
      </c>
      <c r="I53" s="41" t="s">
        <v>1038</v>
      </c>
      <c r="J53" s="29" t="s">
        <v>1039</v>
      </c>
    </row>
    <row r="54" spans="2:10" ht="57">
      <c r="B54" s="38">
        <v>50</v>
      </c>
      <c r="C54" s="46">
        <v>2004</v>
      </c>
      <c r="D54" s="44" t="s">
        <v>1040</v>
      </c>
      <c r="E54" s="52" t="s">
        <v>1041</v>
      </c>
      <c r="F54" s="46" t="s">
        <v>1042</v>
      </c>
      <c r="G54" s="46" t="s">
        <v>184</v>
      </c>
      <c r="H54" s="57">
        <v>44307</v>
      </c>
      <c r="I54" s="41" t="s">
        <v>1043</v>
      </c>
      <c r="J54" s="29" t="s">
        <v>1044</v>
      </c>
    </row>
    <row r="55" spans="2:10" ht="28.5">
      <c r="B55" s="38">
        <v>51</v>
      </c>
      <c r="C55" s="50">
        <v>1583</v>
      </c>
      <c r="D55" s="51" t="s">
        <v>1059</v>
      </c>
      <c r="E55" s="52" t="s">
        <v>1060</v>
      </c>
      <c r="F55" s="50" t="s">
        <v>1061</v>
      </c>
      <c r="G55" s="50" t="s">
        <v>184</v>
      </c>
      <c r="H55" s="57">
        <v>44307</v>
      </c>
      <c r="I55" s="41" t="s">
        <v>1062</v>
      </c>
      <c r="J55" s="29" t="s">
        <v>1063</v>
      </c>
    </row>
    <row r="56" spans="2:10" ht="57">
      <c r="B56" s="38">
        <v>52</v>
      </c>
      <c r="C56" s="38">
        <v>2069</v>
      </c>
      <c r="D56" s="41" t="s">
        <v>1136</v>
      </c>
      <c r="E56" s="42" t="s">
        <v>1137</v>
      </c>
      <c r="F56" s="40" t="s">
        <v>1138</v>
      </c>
      <c r="G56" s="40" t="s">
        <v>184</v>
      </c>
      <c r="H56" s="57">
        <v>44321</v>
      </c>
      <c r="I56" s="41" t="s">
        <v>1139</v>
      </c>
      <c r="J56" s="29" t="s">
        <v>1140</v>
      </c>
    </row>
    <row r="57" spans="2:10" ht="57">
      <c r="B57" s="38">
        <v>53</v>
      </c>
      <c r="C57" s="38">
        <v>1555</v>
      </c>
      <c r="D57" s="41" t="s">
        <v>1152</v>
      </c>
      <c r="E57" s="42" t="s">
        <v>1153</v>
      </c>
      <c r="F57" s="40" t="s">
        <v>184</v>
      </c>
      <c r="G57" s="40" t="s">
        <v>184</v>
      </c>
      <c r="H57" s="57">
        <v>44321</v>
      </c>
      <c r="I57" s="41" t="s">
        <v>1154</v>
      </c>
      <c r="J57" s="29" t="s">
        <v>1155</v>
      </c>
    </row>
    <row r="58" spans="2:10" ht="99.75">
      <c r="B58" s="38">
        <v>54</v>
      </c>
      <c r="C58" s="46">
        <v>1642</v>
      </c>
      <c r="D58" s="44" t="s">
        <v>1257</v>
      </c>
      <c r="E58" s="52" t="s">
        <v>1258</v>
      </c>
      <c r="F58" s="46" t="s">
        <v>184</v>
      </c>
      <c r="G58" s="46" t="s">
        <v>184</v>
      </c>
      <c r="H58" s="47">
        <v>44342</v>
      </c>
      <c r="I58" s="41" t="s">
        <v>1259</v>
      </c>
      <c r="J58" s="29" t="s">
        <v>1260</v>
      </c>
    </row>
    <row r="59" spans="2:10" ht="71.25">
      <c r="B59" s="38">
        <v>55</v>
      </c>
      <c r="C59" s="46">
        <v>2322</v>
      </c>
      <c r="D59" s="44" t="s">
        <v>1261</v>
      </c>
      <c r="E59" s="52" t="s">
        <v>1262</v>
      </c>
      <c r="F59" s="46" t="s">
        <v>866</v>
      </c>
      <c r="G59" s="46" t="s">
        <v>184</v>
      </c>
      <c r="H59" s="47">
        <v>44342</v>
      </c>
      <c r="I59" s="41" t="s">
        <v>1066</v>
      </c>
      <c r="J59" s="29" t="s">
        <v>1263</v>
      </c>
    </row>
    <row r="60" spans="2:10" ht="57">
      <c r="B60" s="38">
        <v>56</v>
      </c>
      <c r="C60" s="46">
        <v>1815</v>
      </c>
      <c r="D60" s="44" t="s">
        <v>1267</v>
      </c>
      <c r="E60" s="52" t="s">
        <v>1268</v>
      </c>
      <c r="F60" s="46" t="s">
        <v>184</v>
      </c>
      <c r="G60" s="46" t="s">
        <v>1269</v>
      </c>
      <c r="H60" s="47">
        <v>44342</v>
      </c>
      <c r="I60" s="41" t="s">
        <v>1270</v>
      </c>
      <c r="J60" s="29" t="s">
        <v>1271</v>
      </c>
    </row>
    <row r="61" spans="2:10" ht="85.5">
      <c r="B61" s="38">
        <v>57</v>
      </c>
      <c r="C61" s="46">
        <v>1664</v>
      </c>
      <c r="D61" s="44" t="s">
        <v>1272</v>
      </c>
      <c r="E61" s="52" t="s">
        <v>1273</v>
      </c>
      <c r="F61" s="46" t="s">
        <v>184</v>
      </c>
      <c r="G61" s="46" t="s">
        <v>184</v>
      </c>
      <c r="H61" s="47">
        <v>44342</v>
      </c>
      <c r="I61" s="41" t="s">
        <v>1274</v>
      </c>
      <c r="J61" s="29" t="s">
        <v>1275</v>
      </c>
    </row>
    <row r="62" spans="2:10" ht="57">
      <c r="B62" s="38">
        <v>58</v>
      </c>
      <c r="C62" s="46">
        <v>1854</v>
      </c>
      <c r="D62" s="44" t="s">
        <v>1300</v>
      </c>
      <c r="E62" s="52" t="s">
        <v>1301</v>
      </c>
      <c r="F62" s="46" t="s">
        <v>184</v>
      </c>
      <c r="G62" s="46" t="s">
        <v>184</v>
      </c>
      <c r="H62" s="47">
        <v>44342</v>
      </c>
      <c r="I62" s="41" t="s">
        <v>1302</v>
      </c>
      <c r="J62" s="29" t="s">
        <v>1303</v>
      </c>
    </row>
    <row r="63" spans="2:10" ht="57">
      <c r="B63" s="38">
        <v>59</v>
      </c>
      <c r="C63" s="46">
        <v>939</v>
      </c>
      <c r="D63" s="44" t="s">
        <v>1308</v>
      </c>
      <c r="E63" s="52" t="s">
        <v>1309</v>
      </c>
      <c r="F63" s="46" t="s">
        <v>1310</v>
      </c>
      <c r="G63" s="46" t="s">
        <v>1311</v>
      </c>
      <c r="H63" s="47">
        <v>44349</v>
      </c>
      <c r="I63" s="41" t="s">
        <v>1312</v>
      </c>
      <c r="J63" s="29" t="s">
        <v>1313</v>
      </c>
    </row>
    <row r="64" spans="2:10" ht="60.75" customHeight="1">
      <c r="B64" s="38">
        <v>60</v>
      </c>
      <c r="C64" s="46">
        <v>2269</v>
      </c>
      <c r="D64" s="44" t="s">
        <v>1314</v>
      </c>
      <c r="E64" s="52" t="s">
        <v>1315</v>
      </c>
      <c r="F64" s="46" t="s">
        <v>1316</v>
      </c>
      <c r="G64" s="46" t="s">
        <v>1311</v>
      </c>
      <c r="H64" s="47">
        <v>44349</v>
      </c>
      <c r="I64" s="41" t="s">
        <v>1317</v>
      </c>
      <c r="J64" s="29" t="s">
        <v>1318</v>
      </c>
    </row>
    <row r="65" spans="2:10" ht="87" customHeight="1">
      <c r="B65" s="38">
        <v>61</v>
      </c>
      <c r="C65" s="46">
        <v>2333</v>
      </c>
      <c r="D65" s="44" t="s">
        <v>1359</v>
      </c>
      <c r="E65" s="42" t="s">
        <v>1360</v>
      </c>
      <c r="F65" s="40" t="s">
        <v>1311</v>
      </c>
      <c r="G65" s="40" t="s">
        <v>1311</v>
      </c>
      <c r="H65" s="47">
        <v>44370</v>
      </c>
      <c r="I65" s="41" t="s">
        <v>1361</v>
      </c>
      <c r="J65" s="29" t="s">
        <v>145</v>
      </c>
    </row>
    <row r="66" spans="2:10" ht="57">
      <c r="B66" s="38">
        <v>62</v>
      </c>
      <c r="C66" s="59">
        <v>1131</v>
      </c>
      <c r="D66" s="41" t="s">
        <v>1406</v>
      </c>
      <c r="E66" s="42" t="s">
        <v>1407</v>
      </c>
      <c r="F66" s="40" t="s">
        <v>1408</v>
      </c>
      <c r="G66" s="40" t="s">
        <v>1409</v>
      </c>
      <c r="H66" s="43">
        <v>44391</v>
      </c>
      <c r="I66" s="41" t="s">
        <v>633</v>
      </c>
      <c r="J66" s="29" t="s">
        <v>1410</v>
      </c>
    </row>
    <row r="67" spans="2:10" ht="89.25" customHeight="1">
      <c r="B67" s="38">
        <v>63</v>
      </c>
      <c r="C67" s="59">
        <v>2355</v>
      </c>
      <c r="D67" s="41" t="s">
        <v>1437</v>
      </c>
      <c r="E67" s="42" t="s">
        <v>1438</v>
      </c>
      <c r="F67" s="40" t="s">
        <v>1409</v>
      </c>
      <c r="G67" s="40" t="s">
        <v>1409</v>
      </c>
      <c r="H67" s="43">
        <v>44391</v>
      </c>
      <c r="I67" s="41" t="s">
        <v>1439</v>
      </c>
      <c r="J67" s="29" t="s">
        <v>1440</v>
      </c>
    </row>
    <row r="68" spans="2:10" ht="57">
      <c r="B68" s="38">
        <v>64</v>
      </c>
      <c r="C68" s="59">
        <v>2326</v>
      </c>
      <c r="D68" s="41" t="s">
        <v>1441</v>
      </c>
      <c r="E68" s="42" t="s">
        <v>1442</v>
      </c>
      <c r="F68" s="40" t="s">
        <v>1443</v>
      </c>
      <c r="G68" s="40" t="s">
        <v>1409</v>
      </c>
      <c r="H68" s="43">
        <v>44391</v>
      </c>
      <c r="I68" s="41" t="s">
        <v>272</v>
      </c>
      <c r="J68" s="29" t="s">
        <v>1444</v>
      </c>
    </row>
    <row r="69" spans="2:10" ht="54.75" customHeight="1">
      <c r="B69" s="38">
        <v>65</v>
      </c>
      <c r="C69" s="46">
        <v>2108</v>
      </c>
      <c r="D69" s="44" t="s">
        <v>1494</v>
      </c>
      <c r="E69" s="52" t="s">
        <v>1495</v>
      </c>
      <c r="F69" s="46" t="s">
        <v>1496</v>
      </c>
      <c r="G69" s="46" t="s">
        <v>184</v>
      </c>
      <c r="H69" s="47">
        <v>44426</v>
      </c>
      <c r="I69" s="41" t="s">
        <v>1497</v>
      </c>
      <c r="J69" s="29" t="s">
        <v>1498</v>
      </c>
    </row>
    <row r="70" spans="2:10" ht="42.75">
      <c r="B70" s="38">
        <v>66</v>
      </c>
      <c r="C70" s="40">
        <v>898</v>
      </c>
      <c r="D70" s="44" t="s">
        <v>1538</v>
      </c>
      <c r="E70" s="48" t="s">
        <v>1539</v>
      </c>
      <c r="F70" s="46" t="s">
        <v>1540</v>
      </c>
      <c r="G70" s="46" t="s">
        <v>1409</v>
      </c>
      <c r="H70" s="47">
        <v>44440</v>
      </c>
      <c r="I70" s="41" t="s">
        <v>37</v>
      </c>
      <c r="J70" s="29" t="s">
        <v>1541</v>
      </c>
    </row>
    <row r="71" spans="2:10" ht="71.25">
      <c r="B71" s="38">
        <v>67</v>
      </c>
      <c r="C71" s="38">
        <v>1177</v>
      </c>
      <c r="D71" s="41" t="s">
        <v>1542</v>
      </c>
      <c r="E71" s="42" t="s">
        <v>1543</v>
      </c>
      <c r="F71" s="40" t="s">
        <v>1409</v>
      </c>
      <c r="G71" s="40" t="s">
        <v>1409</v>
      </c>
      <c r="H71" s="43">
        <v>44447</v>
      </c>
      <c r="I71" s="41" t="s">
        <v>1544</v>
      </c>
      <c r="J71" s="29" t="s">
        <v>1545</v>
      </c>
    </row>
    <row r="72" spans="2:10" ht="71.25">
      <c r="B72" s="38">
        <v>68</v>
      </c>
      <c r="C72" s="60">
        <v>2357</v>
      </c>
      <c r="D72" s="61" t="s">
        <v>1609</v>
      </c>
      <c r="E72" s="62" t="s">
        <v>1610</v>
      </c>
      <c r="F72" s="60" t="s">
        <v>1408</v>
      </c>
      <c r="G72" s="60" t="s">
        <v>1409</v>
      </c>
      <c r="H72" s="43">
        <v>44461</v>
      </c>
      <c r="I72" s="41" t="s">
        <v>1611</v>
      </c>
      <c r="J72" s="29" t="s">
        <v>1612</v>
      </c>
    </row>
    <row r="73" spans="2:10" ht="42.75">
      <c r="B73" s="38">
        <v>69</v>
      </c>
      <c r="C73" s="60">
        <v>1689</v>
      </c>
      <c r="D73" s="61" t="s">
        <v>1613</v>
      </c>
      <c r="E73" s="62" t="s">
        <v>1614</v>
      </c>
      <c r="F73" s="60" t="s">
        <v>1615</v>
      </c>
      <c r="G73" s="60" t="s">
        <v>1409</v>
      </c>
      <c r="H73" s="43">
        <v>44461</v>
      </c>
      <c r="I73" s="41" t="s">
        <v>1616</v>
      </c>
      <c r="J73" s="29" t="s">
        <v>1617</v>
      </c>
    </row>
    <row r="74" spans="2:10" ht="132.75" customHeight="1">
      <c r="B74" s="38">
        <v>70</v>
      </c>
      <c r="C74" s="46">
        <v>162</v>
      </c>
      <c r="D74" s="44" t="s">
        <v>1644</v>
      </c>
      <c r="E74" s="48" t="s">
        <v>1645</v>
      </c>
      <c r="F74" s="46" t="s">
        <v>1646</v>
      </c>
      <c r="G74" s="46" t="s">
        <v>1409</v>
      </c>
      <c r="H74" s="43">
        <v>44468</v>
      </c>
      <c r="I74" s="41" t="s">
        <v>1647</v>
      </c>
      <c r="J74" s="29" t="s">
        <v>1648</v>
      </c>
    </row>
    <row r="75" spans="2:10" ht="57">
      <c r="B75" s="38">
        <v>71</v>
      </c>
      <c r="C75" s="46">
        <v>2255</v>
      </c>
      <c r="D75" s="44" t="s">
        <v>1697</v>
      </c>
      <c r="E75" s="48" t="s">
        <v>1698</v>
      </c>
      <c r="F75" s="46" t="s">
        <v>1699</v>
      </c>
      <c r="G75" s="46" t="s">
        <v>1409</v>
      </c>
      <c r="H75" s="43">
        <v>44489</v>
      </c>
      <c r="I75" s="41" t="s">
        <v>1700</v>
      </c>
      <c r="J75" s="29" t="s">
        <v>1701</v>
      </c>
    </row>
    <row r="76" spans="2:10" ht="57">
      <c r="B76" s="38">
        <v>72</v>
      </c>
      <c r="C76" s="46">
        <v>2114</v>
      </c>
      <c r="D76" s="44" t="s">
        <v>1702</v>
      </c>
      <c r="E76" s="48" t="s">
        <v>1703</v>
      </c>
      <c r="F76" s="46" t="s">
        <v>1704</v>
      </c>
      <c r="G76" s="46" t="s">
        <v>1409</v>
      </c>
      <c r="H76" s="43">
        <v>44489</v>
      </c>
      <c r="I76" s="41" t="s">
        <v>857</v>
      </c>
      <c r="J76" s="29" t="s">
        <v>1705</v>
      </c>
    </row>
    <row r="77" spans="2:10" ht="85.5">
      <c r="B77" s="38">
        <v>73</v>
      </c>
      <c r="C77" s="46">
        <v>1201</v>
      </c>
      <c r="D77" s="44" t="s">
        <v>1729</v>
      </c>
      <c r="E77" s="48" t="s">
        <v>1730</v>
      </c>
      <c r="F77" s="46" t="s">
        <v>1409</v>
      </c>
      <c r="G77" s="46" t="s">
        <v>1409</v>
      </c>
      <c r="H77" s="43">
        <v>44489</v>
      </c>
      <c r="I77" s="41" t="s">
        <v>1731</v>
      </c>
      <c r="J77" s="29" t="s">
        <v>1732</v>
      </c>
    </row>
    <row r="78" spans="2:10" ht="85.5">
      <c r="B78" s="38">
        <v>74</v>
      </c>
      <c r="C78" s="46">
        <v>2397</v>
      </c>
      <c r="D78" s="44" t="s">
        <v>1781</v>
      </c>
      <c r="E78" s="48" t="s">
        <v>1782</v>
      </c>
      <c r="F78" s="46" t="s">
        <v>1409</v>
      </c>
      <c r="G78" s="46" t="s">
        <v>1409</v>
      </c>
      <c r="H78" s="43">
        <v>44503</v>
      </c>
      <c r="I78" s="41" t="s">
        <v>1783</v>
      </c>
      <c r="J78" s="29" t="s">
        <v>1784</v>
      </c>
    </row>
    <row r="79" spans="2:10" ht="57">
      <c r="B79" s="38">
        <v>75</v>
      </c>
      <c r="C79" s="46">
        <v>2379</v>
      </c>
      <c r="D79" s="44" t="s">
        <v>1819</v>
      </c>
      <c r="E79" s="48" t="s">
        <v>1820</v>
      </c>
      <c r="F79" s="46" t="s">
        <v>1409</v>
      </c>
      <c r="G79" s="46" t="s">
        <v>1409</v>
      </c>
      <c r="H79" s="43">
        <v>44510</v>
      </c>
      <c r="I79" s="41" t="s">
        <v>1821</v>
      </c>
      <c r="J79" s="29" t="s">
        <v>1822</v>
      </c>
    </row>
    <row r="80" spans="2:10" ht="88.5" customHeight="1">
      <c r="B80" s="38">
        <v>76</v>
      </c>
      <c r="C80" s="40">
        <v>535</v>
      </c>
      <c r="D80" s="41" t="s">
        <v>1844</v>
      </c>
      <c r="E80" s="48" t="s">
        <v>1845</v>
      </c>
      <c r="F80" s="46" t="s">
        <v>1409</v>
      </c>
      <c r="G80" s="46" t="s">
        <v>1409</v>
      </c>
      <c r="H80" s="43">
        <v>44518</v>
      </c>
      <c r="I80" s="41" t="s">
        <v>1846</v>
      </c>
      <c r="J80" s="29" t="s">
        <v>1847</v>
      </c>
    </row>
    <row r="81" spans="2:10" ht="57">
      <c r="B81" s="38">
        <v>77</v>
      </c>
      <c r="C81" s="38">
        <v>1514</v>
      </c>
      <c r="D81" s="41" t="s">
        <v>1877</v>
      </c>
      <c r="E81" s="42" t="s">
        <v>1878</v>
      </c>
      <c r="F81" s="46" t="s">
        <v>1409</v>
      </c>
      <c r="G81" s="46" t="s">
        <v>1409</v>
      </c>
      <c r="H81" s="43">
        <v>44524</v>
      </c>
      <c r="I81" s="41" t="s">
        <v>1879</v>
      </c>
      <c r="J81" s="29" t="s">
        <v>1880</v>
      </c>
    </row>
    <row r="82" spans="2:10" ht="57">
      <c r="B82" s="38">
        <v>78</v>
      </c>
      <c r="C82" s="38">
        <v>1315</v>
      </c>
      <c r="D82" s="41" t="s">
        <v>1881</v>
      </c>
      <c r="E82" s="42" t="s">
        <v>1882</v>
      </c>
      <c r="F82" s="46" t="s">
        <v>1883</v>
      </c>
      <c r="G82" s="46" t="s">
        <v>1409</v>
      </c>
      <c r="H82" s="43">
        <v>44524</v>
      </c>
      <c r="I82" s="41" t="s">
        <v>1884</v>
      </c>
      <c r="J82" s="29" t="s">
        <v>1885</v>
      </c>
    </row>
    <row r="83" spans="2:10" ht="57">
      <c r="B83" s="38">
        <v>79</v>
      </c>
      <c r="C83" s="38">
        <v>1519</v>
      </c>
      <c r="D83" s="41" t="s">
        <v>1916</v>
      </c>
      <c r="E83" s="42" t="s">
        <v>1917</v>
      </c>
      <c r="F83" s="46" t="s">
        <v>1918</v>
      </c>
      <c r="G83" s="46" t="s">
        <v>1409</v>
      </c>
      <c r="H83" s="43">
        <v>44524</v>
      </c>
      <c r="I83" s="41" t="s">
        <v>1919</v>
      </c>
      <c r="J83" s="29" t="s">
        <v>1920</v>
      </c>
    </row>
    <row r="84" spans="2:10" ht="57">
      <c r="B84" s="38">
        <v>80</v>
      </c>
      <c r="C84" s="46">
        <v>1599</v>
      </c>
      <c r="D84" s="44" t="s">
        <v>1959</v>
      </c>
      <c r="E84" s="48" t="s">
        <v>1960</v>
      </c>
      <c r="F84" s="46" t="s">
        <v>1409</v>
      </c>
      <c r="G84" s="46" t="s">
        <v>1409</v>
      </c>
      <c r="H84" s="47">
        <v>44545</v>
      </c>
      <c r="I84" s="41" t="s">
        <v>1306</v>
      </c>
      <c r="J84" s="29" t="s">
        <v>1961</v>
      </c>
    </row>
    <row r="85" spans="2:10" ht="42.75">
      <c r="B85" s="38">
        <v>81</v>
      </c>
      <c r="C85" s="46">
        <v>2415</v>
      </c>
      <c r="D85" s="44" t="s">
        <v>1977</v>
      </c>
      <c r="E85" s="48" t="s">
        <v>1978</v>
      </c>
      <c r="F85" s="46" t="s">
        <v>1409</v>
      </c>
      <c r="G85" s="46" t="s">
        <v>1409</v>
      </c>
      <c r="H85" s="47">
        <v>44545</v>
      </c>
      <c r="I85" s="41" t="s">
        <v>1979</v>
      </c>
      <c r="J85" s="29" t="s">
        <v>1980</v>
      </c>
    </row>
    <row r="86" spans="2:10" ht="57">
      <c r="B86" s="38">
        <v>82</v>
      </c>
      <c r="C86" s="40">
        <v>2429</v>
      </c>
      <c r="D86" s="41" t="s">
        <v>2059</v>
      </c>
      <c r="E86" s="42" t="s">
        <v>2060</v>
      </c>
      <c r="F86" s="40" t="s">
        <v>1409</v>
      </c>
      <c r="G86" s="40" t="s">
        <v>1409</v>
      </c>
      <c r="H86" s="43">
        <v>44580</v>
      </c>
      <c r="I86" s="41" t="s">
        <v>853</v>
      </c>
      <c r="J86" s="29" t="s">
        <v>2061</v>
      </c>
    </row>
    <row r="87" spans="2:10" ht="57">
      <c r="B87" s="38">
        <v>83</v>
      </c>
      <c r="C87" s="40">
        <v>1634</v>
      </c>
      <c r="D87" s="41" t="s">
        <v>2070</v>
      </c>
      <c r="E87" s="42" t="s">
        <v>2071</v>
      </c>
      <c r="F87" s="40" t="s">
        <v>1409</v>
      </c>
      <c r="G87" s="40" t="s">
        <v>1409</v>
      </c>
      <c r="H87" s="43">
        <v>44587</v>
      </c>
      <c r="I87" s="41" t="s">
        <v>2072</v>
      </c>
      <c r="J87" s="29" t="s">
        <v>2073</v>
      </c>
    </row>
    <row r="88" spans="2:10" ht="71.25">
      <c r="B88" s="38">
        <v>84</v>
      </c>
      <c r="C88" s="40">
        <v>1595</v>
      </c>
      <c r="D88" s="41" t="s">
        <v>2279</v>
      </c>
      <c r="E88" s="42" t="s">
        <v>2280</v>
      </c>
      <c r="F88" s="40" t="s">
        <v>1409</v>
      </c>
      <c r="G88" s="40" t="s">
        <v>1409</v>
      </c>
      <c r="H88" s="43">
        <v>44622</v>
      </c>
      <c r="I88" s="41" t="s">
        <v>2257</v>
      </c>
      <c r="J88" s="29" t="s">
        <v>2281</v>
      </c>
    </row>
    <row r="89" spans="2:10" ht="57">
      <c r="B89" s="38">
        <v>85</v>
      </c>
      <c r="C89" s="40">
        <v>2466</v>
      </c>
      <c r="D89" s="41" t="s">
        <v>2282</v>
      </c>
      <c r="E89" s="42" t="s">
        <v>2283</v>
      </c>
      <c r="F89" s="40" t="s">
        <v>1409</v>
      </c>
      <c r="G89" s="40" t="s">
        <v>1409</v>
      </c>
      <c r="H89" s="43">
        <v>44622</v>
      </c>
      <c r="I89" s="41" t="s">
        <v>2277</v>
      </c>
      <c r="J89" s="29" t="s">
        <v>2284</v>
      </c>
    </row>
    <row r="90" spans="2:10" ht="42.75">
      <c r="B90" s="38">
        <v>86</v>
      </c>
      <c r="C90" s="40">
        <v>2418</v>
      </c>
      <c r="D90" s="41" t="s">
        <v>2302</v>
      </c>
      <c r="E90" s="42" t="s">
        <v>2303</v>
      </c>
      <c r="F90" s="38" t="s">
        <v>1409</v>
      </c>
      <c r="G90" s="38" t="s">
        <v>1409</v>
      </c>
      <c r="H90" s="43">
        <v>44622</v>
      </c>
      <c r="I90" s="41" t="s">
        <v>2304</v>
      </c>
      <c r="J90" s="29" t="s">
        <v>2305</v>
      </c>
    </row>
    <row r="91" spans="2:10" ht="85.5">
      <c r="B91" s="38">
        <v>87</v>
      </c>
      <c r="C91" s="40">
        <v>2126</v>
      </c>
      <c r="D91" s="41" t="s">
        <v>2333</v>
      </c>
      <c r="E91" s="42" t="s">
        <v>2104</v>
      </c>
      <c r="F91" s="40" t="s">
        <v>2334</v>
      </c>
      <c r="G91" s="40" t="s">
        <v>1409</v>
      </c>
      <c r="H91" s="43">
        <v>44629</v>
      </c>
      <c r="I91" s="41" t="s">
        <v>2335</v>
      </c>
      <c r="J91" s="29" t="s">
        <v>2336</v>
      </c>
    </row>
    <row r="92" spans="2:10" ht="57">
      <c r="B92" s="38">
        <v>88</v>
      </c>
      <c r="C92" s="40">
        <v>1437</v>
      </c>
      <c r="D92" s="41" t="s">
        <v>2345</v>
      </c>
      <c r="E92" s="48" t="s">
        <v>2346</v>
      </c>
      <c r="F92" s="40" t="s">
        <v>2347</v>
      </c>
      <c r="G92" s="40" t="s">
        <v>1409</v>
      </c>
      <c r="H92" s="43">
        <v>44636</v>
      </c>
      <c r="I92" s="41" t="s">
        <v>2348</v>
      </c>
      <c r="J92" s="29" t="s">
        <v>2349</v>
      </c>
    </row>
    <row r="93" spans="2:10" ht="28.5">
      <c r="B93" s="38">
        <v>89</v>
      </c>
      <c r="C93" s="40">
        <v>1130</v>
      </c>
      <c r="D93" s="41" t="s">
        <v>2358</v>
      </c>
      <c r="E93" s="48" t="s">
        <v>2359</v>
      </c>
      <c r="F93" s="38" t="s">
        <v>1409</v>
      </c>
      <c r="G93" s="38" t="s">
        <v>1409</v>
      </c>
      <c r="H93" s="43">
        <v>44643</v>
      </c>
      <c r="I93" s="41" t="s">
        <v>2360</v>
      </c>
      <c r="J93" s="29" t="s">
        <v>2361</v>
      </c>
    </row>
    <row r="94" spans="2:10" ht="30">
      <c r="B94" s="38">
        <v>90</v>
      </c>
      <c r="C94" s="46">
        <v>2487</v>
      </c>
      <c r="D94" s="44" t="s">
        <v>2407</v>
      </c>
      <c r="E94" s="48" t="s">
        <v>2408</v>
      </c>
      <c r="F94" s="46" t="s">
        <v>2409</v>
      </c>
      <c r="G94" s="46" t="s">
        <v>1409</v>
      </c>
      <c r="H94" s="47">
        <v>44699</v>
      </c>
      <c r="I94" s="46" t="s">
        <v>2410</v>
      </c>
      <c r="J94" s="35" t="s">
        <v>2411</v>
      </c>
    </row>
    <row r="95" spans="2:10" ht="71.25">
      <c r="B95" s="38">
        <v>91</v>
      </c>
      <c r="C95" s="46">
        <v>2445</v>
      </c>
      <c r="D95" s="44" t="s">
        <v>2438</v>
      </c>
      <c r="E95" s="48" t="s">
        <v>2439</v>
      </c>
      <c r="F95" s="46" t="s">
        <v>1646</v>
      </c>
      <c r="G95" s="46" t="s">
        <v>1409</v>
      </c>
      <c r="H95" s="47">
        <v>44671</v>
      </c>
      <c r="I95" s="46" t="s">
        <v>2440</v>
      </c>
      <c r="J95" s="35" t="s">
        <v>2441</v>
      </c>
    </row>
    <row r="96" spans="2:10" ht="57">
      <c r="B96" s="38">
        <v>92</v>
      </c>
      <c r="C96" s="46">
        <v>1430</v>
      </c>
      <c r="D96" s="44" t="s">
        <v>2446</v>
      </c>
      <c r="E96" s="48" t="s">
        <v>2447</v>
      </c>
      <c r="F96" s="46" t="s">
        <v>1615</v>
      </c>
      <c r="G96" s="46" t="s">
        <v>1409</v>
      </c>
      <c r="H96" s="47">
        <v>44671</v>
      </c>
      <c r="I96" s="46" t="s">
        <v>2257</v>
      </c>
      <c r="J96" s="35" t="s">
        <v>2448</v>
      </c>
    </row>
    <row r="97" spans="2:10" ht="85.5">
      <c r="B97" s="38">
        <v>93</v>
      </c>
      <c r="C97" s="46">
        <v>2482</v>
      </c>
      <c r="D97" s="44" t="s">
        <v>2449</v>
      </c>
      <c r="E97" s="48" t="s">
        <v>2450</v>
      </c>
      <c r="F97" s="46" t="s">
        <v>2451</v>
      </c>
      <c r="G97" s="46" t="s">
        <v>1409</v>
      </c>
      <c r="H97" s="47">
        <v>44671</v>
      </c>
      <c r="I97" s="46" t="s">
        <v>2452</v>
      </c>
      <c r="J97" s="36" t="s">
        <v>2453</v>
      </c>
    </row>
    <row r="98" spans="2:10" ht="57">
      <c r="B98" s="38">
        <v>94</v>
      </c>
      <c r="C98" s="46">
        <v>2448</v>
      </c>
      <c r="D98" s="44" t="s">
        <v>2457</v>
      </c>
      <c r="E98" s="48" t="s">
        <v>2458</v>
      </c>
      <c r="F98" s="46" t="s">
        <v>1443</v>
      </c>
      <c r="G98" s="46" t="s">
        <v>1409</v>
      </c>
      <c r="H98" s="47">
        <v>44657</v>
      </c>
      <c r="I98" s="46" t="s">
        <v>2364</v>
      </c>
      <c r="J98" s="35" t="s">
        <v>2459</v>
      </c>
    </row>
    <row r="99" spans="2:10" ht="28.5">
      <c r="B99" s="38">
        <v>95</v>
      </c>
      <c r="C99" s="46">
        <v>1892</v>
      </c>
      <c r="D99" s="44" t="s">
        <v>2467</v>
      </c>
      <c r="E99" s="48" t="s">
        <v>2468</v>
      </c>
      <c r="F99" s="46" t="s">
        <v>2469</v>
      </c>
      <c r="G99" s="46" t="s">
        <v>1409</v>
      </c>
      <c r="H99" s="47">
        <v>44657</v>
      </c>
      <c r="I99" s="46" t="s">
        <v>2470</v>
      </c>
      <c r="J99" s="36" t="s">
        <v>2471</v>
      </c>
    </row>
    <row r="100" spans="2:10" ht="54.75" customHeight="1">
      <c r="B100" s="38">
        <v>96</v>
      </c>
      <c r="C100" s="50">
        <v>1847</v>
      </c>
      <c r="D100" s="51" t="s">
        <v>2480</v>
      </c>
      <c r="E100" s="51" t="s">
        <v>2481</v>
      </c>
      <c r="F100" s="50" t="s">
        <v>1409</v>
      </c>
      <c r="G100" s="50" t="s">
        <v>1409</v>
      </c>
      <c r="H100" s="53">
        <v>44588</v>
      </c>
      <c r="I100" s="41" t="s">
        <v>2482</v>
      </c>
      <c r="J100" s="40" t="s">
        <v>2483</v>
      </c>
    </row>
    <row r="101" spans="2:10" ht="42.75">
      <c r="B101" s="46">
        <v>97</v>
      </c>
      <c r="C101" s="40">
        <v>2499</v>
      </c>
      <c r="D101" s="42" t="s">
        <v>2519</v>
      </c>
      <c r="E101" s="46" t="s">
        <v>2520</v>
      </c>
      <c r="F101" s="155" t="s">
        <v>1409</v>
      </c>
      <c r="G101" s="40" t="s">
        <v>1409</v>
      </c>
      <c r="H101" s="43">
        <v>44755</v>
      </c>
      <c r="I101" s="40" t="s">
        <v>2521</v>
      </c>
      <c r="J101" s="40" t="s">
        <v>2522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5"/>
  <sheetViews>
    <sheetView zoomScale="85" zoomScaleNormal="85" zoomScalePageLayoutView="0" workbookViewId="0" topLeftCell="A1">
      <selection activeCell="B2" sqref="B2:J2"/>
    </sheetView>
  </sheetViews>
  <sheetFormatPr defaultColWidth="9.140625" defaultRowHeight="118.5" customHeight="1"/>
  <cols>
    <col min="1" max="1" width="9.140625" style="141" customWidth="1"/>
    <col min="2" max="2" width="6.57421875" style="142" customWidth="1"/>
    <col min="3" max="3" width="15.140625" style="141" customWidth="1"/>
    <col min="4" max="4" width="28.00390625" style="143" customWidth="1"/>
    <col min="5" max="5" width="30.57421875" style="143" customWidth="1"/>
    <col min="6" max="7" width="18.28125" style="141" customWidth="1"/>
    <col min="8" max="8" width="21.8515625" style="142" customWidth="1"/>
    <col min="9" max="9" width="30.421875" style="143" customWidth="1"/>
    <col min="10" max="10" width="16.00390625" style="142" customWidth="1"/>
    <col min="11" max="16384" width="9.140625" style="141" customWidth="1"/>
  </cols>
  <sheetData>
    <row r="1" ht="31.5" customHeight="1"/>
    <row r="2" spans="1:10" s="116" customFormat="1" ht="63" customHeight="1">
      <c r="A2" s="115"/>
      <c r="B2" s="194" t="s">
        <v>0</v>
      </c>
      <c r="C2" s="194"/>
      <c r="D2" s="194"/>
      <c r="E2" s="194"/>
      <c r="F2" s="194"/>
      <c r="G2" s="194"/>
      <c r="H2" s="194"/>
      <c r="I2" s="194"/>
      <c r="J2" s="194"/>
    </row>
    <row r="3" spans="1:10" s="116" customFormat="1" ht="23.25" customHeight="1">
      <c r="A3" s="115"/>
      <c r="B3" s="144"/>
      <c r="C3" s="144"/>
      <c r="D3" s="144"/>
      <c r="E3" s="144"/>
      <c r="F3" s="144"/>
      <c r="G3" s="144"/>
      <c r="H3" s="144"/>
      <c r="I3" s="144"/>
      <c r="J3" s="144"/>
    </row>
    <row r="4" spans="2:10" s="116" customFormat="1" ht="90" customHeight="1">
      <c r="B4" s="117" t="s">
        <v>2</v>
      </c>
      <c r="C4" s="118" t="s">
        <v>3</v>
      </c>
      <c r="D4" s="118" t="s">
        <v>4</v>
      </c>
      <c r="E4" s="118" t="s">
        <v>5</v>
      </c>
      <c r="F4" s="118" t="s">
        <v>6</v>
      </c>
      <c r="G4" s="118" t="s">
        <v>7</v>
      </c>
      <c r="H4" s="118" t="s">
        <v>8</v>
      </c>
      <c r="I4" s="118" t="s">
        <v>9</v>
      </c>
      <c r="J4" s="118" t="s">
        <v>10</v>
      </c>
    </row>
    <row r="5" spans="2:10" s="116" customFormat="1" ht="118.5" customHeight="1">
      <c r="B5" s="119">
        <v>1</v>
      </c>
      <c r="C5" s="120">
        <v>1466</v>
      </c>
      <c r="D5" s="121" t="s">
        <v>22</v>
      </c>
      <c r="E5" s="122" t="s">
        <v>23</v>
      </c>
      <c r="F5" s="123" t="s">
        <v>24</v>
      </c>
      <c r="G5" s="120" t="s">
        <v>25</v>
      </c>
      <c r="H5" s="123">
        <v>44258</v>
      </c>
      <c r="I5" s="124" t="s">
        <v>26</v>
      </c>
      <c r="J5" s="125" t="s">
        <v>27</v>
      </c>
    </row>
    <row r="6" spans="2:10" s="116" customFormat="1" ht="118.5" customHeight="1">
      <c r="B6" s="119">
        <v>2</v>
      </c>
      <c r="C6" s="120">
        <v>1978</v>
      </c>
      <c r="D6" s="121" t="s">
        <v>256</v>
      </c>
      <c r="E6" s="122" t="s">
        <v>2609</v>
      </c>
      <c r="F6" s="120" t="s">
        <v>257</v>
      </c>
      <c r="G6" s="125" t="s">
        <v>25</v>
      </c>
      <c r="H6" s="123">
        <v>44265</v>
      </c>
      <c r="I6" s="121" t="s">
        <v>258</v>
      </c>
      <c r="J6" s="120" t="s">
        <v>259</v>
      </c>
    </row>
    <row r="7" spans="2:10" s="116" customFormat="1" ht="118.5" customHeight="1">
      <c r="B7" s="119">
        <v>3</v>
      </c>
      <c r="C7" s="120">
        <v>1954</v>
      </c>
      <c r="D7" s="121" t="s">
        <v>260</v>
      </c>
      <c r="E7" s="122" t="s">
        <v>261</v>
      </c>
      <c r="F7" s="123" t="s">
        <v>262</v>
      </c>
      <c r="G7" s="125" t="s">
        <v>25</v>
      </c>
      <c r="H7" s="123">
        <v>44265</v>
      </c>
      <c r="I7" s="121" t="s">
        <v>263</v>
      </c>
      <c r="J7" s="120" t="s">
        <v>264</v>
      </c>
    </row>
    <row r="8" spans="2:10" s="116" customFormat="1" ht="118.5" customHeight="1">
      <c r="B8" s="119">
        <v>4</v>
      </c>
      <c r="C8" s="120">
        <v>1366</v>
      </c>
      <c r="D8" s="121" t="s">
        <v>265</v>
      </c>
      <c r="E8" s="122" t="s">
        <v>266</v>
      </c>
      <c r="F8" s="123" t="s">
        <v>267</v>
      </c>
      <c r="G8" s="125" t="s">
        <v>25</v>
      </c>
      <c r="H8" s="123">
        <v>44265</v>
      </c>
      <c r="I8" s="121" t="s">
        <v>268</v>
      </c>
      <c r="J8" s="120" t="s">
        <v>269</v>
      </c>
    </row>
    <row r="9" spans="2:10" s="116" customFormat="1" ht="118.5" customHeight="1">
      <c r="B9" s="119">
        <v>5</v>
      </c>
      <c r="C9" s="120">
        <v>2042</v>
      </c>
      <c r="D9" s="121" t="s">
        <v>270</v>
      </c>
      <c r="E9" s="122" t="s">
        <v>2610</v>
      </c>
      <c r="F9" s="123" t="s">
        <v>271</v>
      </c>
      <c r="G9" s="125" t="s">
        <v>25</v>
      </c>
      <c r="H9" s="123">
        <v>44265</v>
      </c>
      <c r="I9" s="121" t="s">
        <v>272</v>
      </c>
      <c r="J9" s="120" t="s">
        <v>273</v>
      </c>
    </row>
    <row r="10" spans="2:10" s="116" customFormat="1" ht="118.5" customHeight="1">
      <c r="B10" s="119">
        <v>6</v>
      </c>
      <c r="C10" s="126">
        <v>1372</v>
      </c>
      <c r="D10" s="127" t="s">
        <v>391</v>
      </c>
      <c r="E10" s="128" t="s">
        <v>392</v>
      </c>
      <c r="F10" s="129" t="s">
        <v>271</v>
      </c>
      <c r="G10" s="125" t="s">
        <v>25</v>
      </c>
      <c r="H10" s="123">
        <v>44272</v>
      </c>
      <c r="I10" s="121" t="s">
        <v>393</v>
      </c>
      <c r="J10" s="120" t="s">
        <v>394</v>
      </c>
    </row>
    <row r="11" spans="2:10" s="116" customFormat="1" ht="118.5" customHeight="1">
      <c r="B11" s="119">
        <v>7</v>
      </c>
      <c r="C11" s="120">
        <v>1007</v>
      </c>
      <c r="D11" s="127" t="s">
        <v>449</v>
      </c>
      <c r="E11" s="128" t="s">
        <v>450</v>
      </c>
      <c r="F11" s="120" t="s">
        <v>267</v>
      </c>
      <c r="G11" s="125" t="s">
        <v>25</v>
      </c>
      <c r="H11" s="123">
        <v>44272</v>
      </c>
      <c r="I11" s="124" t="s">
        <v>451</v>
      </c>
      <c r="J11" s="120" t="s">
        <v>452</v>
      </c>
    </row>
    <row r="12" spans="2:10" s="116" customFormat="1" ht="118.5" customHeight="1">
      <c r="B12" s="119">
        <v>8</v>
      </c>
      <c r="C12" s="120">
        <v>1843</v>
      </c>
      <c r="D12" s="127" t="s">
        <v>492</v>
      </c>
      <c r="E12" s="128" t="s">
        <v>493</v>
      </c>
      <c r="F12" s="120" t="s">
        <v>494</v>
      </c>
      <c r="G12" s="125" t="s">
        <v>25</v>
      </c>
      <c r="H12" s="123">
        <v>44272</v>
      </c>
      <c r="I12" s="121" t="s">
        <v>495</v>
      </c>
      <c r="J12" s="120" t="s">
        <v>496</v>
      </c>
    </row>
    <row r="13" spans="2:10" s="116" customFormat="1" ht="118.5" customHeight="1">
      <c r="B13" s="119">
        <v>9</v>
      </c>
      <c r="C13" s="130">
        <v>1810</v>
      </c>
      <c r="D13" s="121" t="s">
        <v>541</v>
      </c>
      <c r="E13" s="122" t="s">
        <v>542</v>
      </c>
      <c r="F13" s="120" t="s">
        <v>257</v>
      </c>
      <c r="G13" s="125" t="s">
        <v>25</v>
      </c>
      <c r="H13" s="123">
        <v>44279</v>
      </c>
      <c r="I13" s="121" t="s">
        <v>543</v>
      </c>
      <c r="J13" s="120" t="s">
        <v>544</v>
      </c>
    </row>
    <row r="14" spans="2:10" s="116" customFormat="1" ht="118.5" customHeight="1">
      <c r="B14" s="119">
        <v>10</v>
      </c>
      <c r="C14" s="131">
        <v>1356</v>
      </c>
      <c r="D14" s="124" t="s">
        <v>616</v>
      </c>
      <c r="E14" s="132" t="s">
        <v>617</v>
      </c>
      <c r="F14" s="125" t="s">
        <v>267</v>
      </c>
      <c r="G14" s="125" t="s">
        <v>25</v>
      </c>
      <c r="H14" s="133">
        <v>44279</v>
      </c>
      <c r="I14" s="124" t="s">
        <v>618</v>
      </c>
      <c r="J14" s="125" t="s">
        <v>619</v>
      </c>
    </row>
    <row r="15" spans="2:10" s="116" customFormat="1" ht="118.5" customHeight="1">
      <c r="B15" s="119">
        <v>11</v>
      </c>
      <c r="C15" s="117">
        <v>1616</v>
      </c>
      <c r="D15" s="121" t="s">
        <v>620</v>
      </c>
      <c r="E15" s="122" t="s">
        <v>621</v>
      </c>
      <c r="F15" s="120" t="s">
        <v>622</v>
      </c>
      <c r="G15" s="125" t="s">
        <v>25</v>
      </c>
      <c r="H15" s="123">
        <v>44279</v>
      </c>
      <c r="I15" s="124" t="s">
        <v>623</v>
      </c>
      <c r="J15" s="120" t="s">
        <v>624</v>
      </c>
    </row>
    <row r="16" spans="2:10" s="116" customFormat="1" ht="118.5" customHeight="1">
      <c r="B16" s="119">
        <v>12</v>
      </c>
      <c r="C16" s="130">
        <v>1263</v>
      </c>
      <c r="D16" s="121" t="s">
        <v>643</v>
      </c>
      <c r="E16" s="122" t="s">
        <v>644</v>
      </c>
      <c r="F16" s="120" t="s">
        <v>645</v>
      </c>
      <c r="G16" s="125" t="s">
        <v>25</v>
      </c>
      <c r="H16" s="123">
        <v>44279</v>
      </c>
      <c r="I16" s="121" t="s">
        <v>646</v>
      </c>
      <c r="J16" s="120" t="s">
        <v>647</v>
      </c>
    </row>
    <row r="17" spans="2:10" s="116" customFormat="1" ht="118.5" customHeight="1">
      <c r="B17" s="119">
        <v>13</v>
      </c>
      <c r="C17" s="119">
        <v>1544</v>
      </c>
      <c r="D17" s="121" t="s">
        <v>763</v>
      </c>
      <c r="E17" s="122" t="s">
        <v>764</v>
      </c>
      <c r="F17" s="120" t="s">
        <v>257</v>
      </c>
      <c r="G17" s="125" t="s">
        <v>25</v>
      </c>
      <c r="H17" s="123">
        <v>44293</v>
      </c>
      <c r="I17" s="121" t="s">
        <v>765</v>
      </c>
      <c r="J17" s="120" t="s">
        <v>766</v>
      </c>
    </row>
    <row r="18" spans="2:10" s="116" customFormat="1" ht="118.5" customHeight="1">
      <c r="B18" s="119">
        <v>14</v>
      </c>
      <c r="C18" s="119">
        <v>1336</v>
      </c>
      <c r="D18" s="121" t="s">
        <v>781</v>
      </c>
      <c r="E18" s="122" t="s">
        <v>782</v>
      </c>
      <c r="F18" s="120" t="s">
        <v>257</v>
      </c>
      <c r="G18" s="125" t="s">
        <v>25</v>
      </c>
      <c r="H18" s="123">
        <v>44293</v>
      </c>
      <c r="I18" s="121" t="s">
        <v>783</v>
      </c>
      <c r="J18" s="120" t="s">
        <v>784</v>
      </c>
    </row>
    <row r="19" spans="2:10" s="116" customFormat="1" ht="118.5" customHeight="1">
      <c r="B19" s="119">
        <v>15</v>
      </c>
      <c r="C19" s="125">
        <v>2217</v>
      </c>
      <c r="D19" s="121" t="s">
        <v>827</v>
      </c>
      <c r="E19" s="122" t="s">
        <v>828</v>
      </c>
      <c r="F19" s="120" t="s">
        <v>267</v>
      </c>
      <c r="G19" s="125" t="s">
        <v>25</v>
      </c>
      <c r="H19" s="134">
        <v>44300</v>
      </c>
      <c r="I19" s="121" t="s">
        <v>829</v>
      </c>
      <c r="J19" s="120" t="s">
        <v>830</v>
      </c>
    </row>
    <row r="20" spans="1:10" s="116" customFormat="1" ht="118.5" customHeight="1">
      <c r="A20" s="135"/>
      <c r="B20" s="119">
        <v>16</v>
      </c>
      <c r="C20" s="120">
        <v>1838</v>
      </c>
      <c r="D20" s="121" t="s">
        <v>912</v>
      </c>
      <c r="E20" s="122" t="s">
        <v>913</v>
      </c>
      <c r="F20" s="120" t="s">
        <v>914</v>
      </c>
      <c r="G20" s="125" t="s">
        <v>25</v>
      </c>
      <c r="H20" s="134">
        <v>44300</v>
      </c>
      <c r="I20" s="121" t="s">
        <v>915</v>
      </c>
      <c r="J20" s="120" t="s">
        <v>916</v>
      </c>
    </row>
    <row r="21" spans="2:10" s="116" customFormat="1" ht="118.5" customHeight="1">
      <c r="B21" s="119">
        <v>17</v>
      </c>
      <c r="C21" s="120">
        <v>1588</v>
      </c>
      <c r="D21" s="121" t="s">
        <v>948</v>
      </c>
      <c r="E21" s="122" t="s">
        <v>949</v>
      </c>
      <c r="F21" s="120" t="s">
        <v>271</v>
      </c>
      <c r="G21" s="125" t="s">
        <v>25</v>
      </c>
      <c r="H21" s="134">
        <v>44300</v>
      </c>
      <c r="I21" s="121" t="s">
        <v>950</v>
      </c>
      <c r="J21" s="120" t="s">
        <v>951</v>
      </c>
    </row>
    <row r="22" spans="2:10" s="116" customFormat="1" ht="118.5" customHeight="1">
      <c r="B22" s="119">
        <v>18</v>
      </c>
      <c r="C22" s="126">
        <v>1960</v>
      </c>
      <c r="D22" s="127" t="s">
        <v>962</v>
      </c>
      <c r="E22" s="128" t="s">
        <v>963</v>
      </c>
      <c r="F22" s="126" t="s">
        <v>257</v>
      </c>
      <c r="G22" s="125" t="s">
        <v>25</v>
      </c>
      <c r="H22" s="134">
        <v>44300</v>
      </c>
      <c r="I22" s="121" t="s">
        <v>964</v>
      </c>
      <c r="J22" s="120" t="s">
        <v>965</v>
      </c>
    </row>
    <row r="23" spans="2:10" s="116" customFormat="1" ht="118.5" customHeight="1">
      <c r="B23" s="119">
        <v>19</v>
      </c>
      <c r="C23" s="120">
        <v>2253</v>
      </c>
      <c r="D23" s="127" t="s">
        <v>970</v>
      </c>
      <c r="E23" s="122" t="s">
        <v>971</v>
      </c>
      <c r="F23" s="120" t="s">
        <v>257</v>
      </c>
      <c r="G23" s="125" t="s">
        <v>25</v>
      </c>
      <c r="H23" s="134">
        <v>44300</v>
      </c>
      <c r="I23" s="121" t="s">
        <v>972</v>
      </c>
      <c r="J23" s="120" t="s">
        <v>973</v>
      </c>
    </row>
    <row r="24" spans="2:10" s="116" customFormat="1" ht="118.5" customHeight="1">
      <c r="B24" s="119">
        <v>20</v>
      </c>
      <c r="C24" s="125">
        <v>1478</v>
      </c>
      <c r="D24" s="124" t="s">
        <v>1016</v>
      </c>
      <c r="E24" s="128" t="s">
        <v>1017</v>
      </c>
      <c r="F24" s="125" t="s">
        <v>267</v>
      </c>
      <c r="G24" s="125" t="s">
        <v>25</v>
      </c>
      <c r="H24" s="134">
        <v>44307</v>
      </c>
      <c r="I24" s="121" t="s">
        <v>1018</v>
      </c>
      <c r="J24" s="120" t="s">
        <v>1019</v>
      </c>
    </row>
    <row r="25" spans="2:10" s="116" customFormat="1" ht="118.5" customHeight="1">
      <c r="B25" s="119">
        <v>21</v>
      </c>
      <c r="C25" s="125">
        <v>1027</v>
      </c>
      <c r="D25" s="124" t="s">
        <v>1032</v>
      </c>
      <c r="E25" s="128" t="s">
        <v>1033</v>
      </c>
      <c r="F25" s="125" t="s">
        <v>257</v>
      </c>
      <c r="G25" s="125" t="s">
        <v>25</v>
      </c>
      <c r="H25" s="134">
        <v>44307</v>
      </c>
      <c r="I25" s="121" t="s">
        <v>1034</v>
      </c>
      <c r="J25" s="120" t="s">
        <v>1035</v>
      </c>
    </row>
    <row r="26" spans="2:10" s="116" customFormat="1" ht="118.5" customHeight="1">
      <c r="B26" s="119">
        <v>22</v>
      </c>
      <c r="C26" s="125">
        <v>847</v>
      </c>
      <c r="D26" s="124" t="s">
        <v>1083</v>
      </c>
      <c r="E26" s="128" t="s">
        <v>1084</v>
      </c>
      <c r="F26" s="125" t="s">
        <v>271</v>
      </c>
      <c r="G26" s="125" t="s">
        <v>25</v>
      </c>
      <c r="H26" s="134">
        <v>44314</v>
      </c>
      <c r="I26" s="121" t="s">
        <v>451</v>
      </c>
      <c r="J26" s="120" t="s">
        <v>1085</v>
      </c>
    </row>
    <row r="27" spans="1:10" s="116" customFormat="1" ht="118.5" customHeight="1">
      <c r="A27" s="135"/>
      <c r="B27" s="119">
        <v>23</v>
      </c>
      <c r="C27" s="125">
        <v>1192</v>
      </c>
      <c r="D27" s="124" t="s">
        <v>1096</v>
      </c>
      <c r="E27" s="128" t="s">
        <v>1097</v>
      </c>
      <c r="F27" s="125" t="s">
        <v>1098</v>
      </c>
      <c r="G27" s="125" t="s">
        <v>25</v>
      </c>
      <c r="H27" s="134">
        <v>44314</v>
      </c>
      <c r="I27" s="121" t="s">
        <v>272</v>
      </c>
      <c r="J27" s="120" t="s">
        <v>1099</v>
      </c>
    </row>
    <row r="28" spans="2:10" s="116" customFormat="1" ht="118.5" customHeight="1">
      <c r="B28" s="119">
        <v>24</v>
      </c>
      <c r="C28" s="119">
        <v>2298</v>
      </c>
      <c r="D28" s="121" t="s">
        <v>1129</v>
      </c>
      <c r="E28" s="122" t="s">
        <v>1130</v>
      </c>
      <c r="F28" s="120" t="s">
        <v>267</v>
      </c>
      <c r="G28" s="125" t="s">
        <v>25</v>
      </c>
      <c r="H28" s="134">
        <v>44321</v>
      </c>
      <c r="I28" s="121" t="s">
        <v>113</v>
      </c>
      <c r="J28" s="120" t="s">
        <v>1131</v>
      </c>
    </row>
    <row r="29" spans="2:10" s="116" customFormat="1" ht="118.5" customHeight="1">
      <c r="B29" s="119">
        <v>25</v>
      </c>
      <c r="C29" s="119">
        <v>2010</v>
      </c>
      <c r="D29" s="121" t="s">
        <v>1160</v>
      </c>
      <c r="E29" s="122" t="s">
        <v>1161</v>
      </c>
      <c r="F29" s="120" t="s">
        <v>267</v>
      </c>
      <c r="G29" s="125" t="s">
        <v>25</v>
      </c>
      <c r="H29" s="134">
        <v>44321</v>
      </c>
      <c r="I29" s="121" t="s">
        <v>1162</v>
      </c>
      <c r="J29" s="120" t="s">
        <v>1163</v>
      </c>
    </row>
    <row r="30" spans="2:10" s="116" customFormat="1" ht="118.5" customHeight="1">
      <c r="B30" s="119">
        <v>26</v>
      </c>
      <c r="C30" s="119">
        <v>876</v>
      </c>
      <c r="D30" s="121" t="s">
        <v>1183</v>
      </c>
      <c r="E30" s="122" t="s">
        <v>1184</v>
      </c>
      <c r="F30" s="120" t="s">
        <v>267</v>
      </c>
      <c r="G30" s="125" t="s">
        <v>25</v>
      </c>
      <c r="H30" s="134">
        <v>44321</v>
      </c>
      <c r="I30" s="124" t="s">
        <v>1185</v>
      </c>
      <c r="J30" s="125" t="s">
        <v>1186</v>
      </c>
    </row>
    <row r="31" spans="2:10" s="116" customFormat="1" ht="118.5" customHeight="1">
      <c r="B31" s="119">
        <v>27</v>
      </c>
      <c r="C31" s="119">
        <v>1470</v>
      </c>
      <c r="D31" s="121" t="s">
        <v>1191</v>
      </c>
      <c r="E31" s="122" t="s">
        <v>1192</v>
      </c>
      <c r="F31" s="120" t="s">
        <v>1193</v>
      </c>
      <c r="G31" s="125" t="s">
        <v>25</v>
      </c>
      <c r="H31" s="134">
        <v>44321</v>
      </c>
      <c r="I31" s="121" t="s">
        <v>893</v>
      </c>
      <c r="J31" s="120" t="s">
        <v>1194</v>
      </c>
    </row>
    <row r="32" spans="2:10" s="116" customFormat="1" ht="118.5" customHeight="1">
      <c r="B32" s="119">
        <v>28</v>
      </c>
      <c r="C32" s="126">
        <v>2110</v>
      </c>
      <c r="D32" s="121" t="s">
        <v>1210</v>
      </c>
      <c r="E32" s="128" t="s">
        <v>1211</v>
      </c>
      <c r="F32" s="120" t="s">
        <v>267</v>
      </c>
      <c r="G32" s="125" t="s">
        <v>25</v>
      </c>
      <c r="H32" s="134">
        <v>44335</v>
      </c>
      <c r="I32" s="121" t="s">
        <v>1212</v>
      </c>
      <c r="J32" s="120" t="s">
        <v>1213</v>
      </c>
    </row>
    <row r="33" spans="2:10" s="116" customFormat="1" ht="118.5" customHeight="1">
      <c r="B33" s="119">
        <v>29</v>
      </c>
      <c r="C33" s="120">
        <v>1520</v>
      </c>
      <c r="D33" s="121" t="s">
        <v>1214</v>
      </c>
      <c r="E33" s="128" t="s">
        <v>1215</v>
      </c>
      <c r="F33" s="120" t="s">
        <v>257</v>
      </c>
      <c r="G33" s="125" t="s">
        <v>25</v>
      </c>
      <c r="H33" s="134">
        <v>44335</v>
      </c>
      <c r="I33" s="121" t="s">
        <v>1216</v>
      </c>
      <c r="J33" s="120" t="s">
        <v>1217</v>
      </c>
    </row>
    <row r="34" spans="2:10" s="116" customFormat="1" ht="118.5" customHeight="1">
      <c r="B34" s="119">
        <v>30</v>
      </c>
      <c r="C34" s="120">
        <v>2045</v>
      </c>
      <c r="D34" s="121" t="s">
        <v>1227</v>
      </c>
      <c r="E34" s="128" t="s">
        <v>1228</v>
      </c>
      <c r="F34" s="120" t="s">
        <v>271</v>
      </c>
      <c r="G34" s="125" t="s">
        <v>25</v>
      </c>
      <c r="H34" s="134">
        <v>44335</v>
      </c>
      <c r="I34" s="121" t="s">
        <v>1229</v>
      </c>
      <c r="J34" s="120" t="s">
        <v>1230</v>
      </c>
    </row>
    <row r="35" spans="2:10" s="116" customFormat="1" ht="118.5" customHeight="1">
      <c r="B35" s="119">
        <v>31</v>
      </c>
      <c r="C35" s="125">
        <v>365</v>
      </c>
      <c r="D35" s="124" t="s">
        <v>1264</v>
      </c>
      <c r="E35" s="128" t="s">
        <v>1265</v>
      </c>
      <c r="F35" s="125" t="s">
        <v>257</v>
      </c>
      <c r="G35" s="125" t="s">
        <v>25</v>
      </c>
      <c r="H35" s="133">
        <v>44342</v>
      </c>
      <c r="I35" s="121" t="s">
        <v>47</v>
      </c>
      <c r="J35" s="120" t="s">
        <v>1266</v>
      </c>
    </row>
    <row r="36" spans="2:10" s="116" customFormat="1" ht="159.75" customHeight="1">
      <c r="B36" s="119">
        <v>32</v>
      </c>
      <c r="C36" s="136">
        <v>1614</v>
      </c>
      <c r="D36" s="121" t="s">
        <v>1449</v>
      </c>
      <c r="E36" s="122" t="s">
        <v>1450</v>
      </c>
      <c r="F36" s="120" t="s">
        <v>1451</v>
      </c>
      <c r="G36" s="125" t="s">
        <v>25</v>
      </c>
      <c r="H36" s="123">
        <v>44391</v>
      </c>
      <c r="I36" s="121" t="s">
        <v>1452</v>
      </c>
      <c r="J36" s="120" t="s">
        <v>1453</v>
      </c>
    </row>
    <row r="37" spans="2:10" s="116" customFormat="1" ht="159.75" customHeight="1">
      <c r="B37" s="119">
        <v>33</v>
      </c>
      <c r="C37" s="136">
        <v>1727</v>
      </c>
      <c r="D37" s="121" t="s">
        <v>1475</v>
      </c>
      <c r="E37" s="122" t="s">
        <v>1476</v>
      </c>
      <c r="F37" s="120" t="s">
        <v>24</v>
      </c>
      <c r="G37" s="125" t="s">
        <v>25</v>
      </c>
      <c r="H37" s="123">
        <v>44419</v>
      </c>
      <c r="I37" s="121" t="s">
        <v>272</v>
      </c>
      <c r="J37" s="120" t="s">
        <v>1477</v>
      </c>
    </row>
    <row r="38" spans="2:10" s="116" customFormat="1" ht="118.5" customHeight="1">
      <c r="B38" s="119">
        <v>34</v>
      </c>
      <c r="C38" s="125">
        <v>1218</v>
      </c>
      <c r="D38" s="124" t="s">
        <v>1534</v>
      </c>
      <c r="E38" s="132" t="s">
        <v>1535</v>
      </c>
      <c r="F38" s="125" t="s">
        <v>25</v>
      </c>
      <c r="G38" s="125" t="s">
        <v>25</v>
      </c>
      <c r="H38" s="133">
        <v>44440</v>
      </c>
      <c r="I38" s="121" t="s">
        <v>1536</v>
      </c>
      <c r="J38" s="120" t="s">
        <v>1537</v>
      </c>
    </row>
    <row r="39" spans="2:10" s="116" customFormat="1" ht="118.5" customHeight="1">
      <c r="B39" s="119">
        <v>35</v>
      </c>
      <c r="C39" s="137">
        <v>878</v>
      </c>
      <c r="D39" s="138" t="s">
        <v>1605</v>
      </c>
      <c r="E39" s="139" t="s">
        <v>1606</v>
      </c>
      <c r="F39" s="137" t="s">
        <v>25</v>
      </c>
      <c r="G39" s="125" t="s">
        <v>25</v>
      </c>
      <c r="H39" s="123">
        <v>44461</v>
      </c>
      <c r="I39" s="121" t="s">
        <v>1607</v>
      </c>
      <c r="J39" s="120" t="s">
        <v>1608</v>
      </c>
    </row>
    <row r="40" spans="2:10" s="116" customFormat="1" ht="118.5" customHeight="1">
      <c r="B40" s="119">
        <v>36</v>
      </c>
      <c r="C40" s="125">
        <v>2307</v>
      </c>
      <c r="D40" s="121" t="s">
        <v>1663</v>
      </c>
      <c r="E40" s="132" t="s">
        <v>1664</v>
      </c>
      <c r="F40" s="125" t="s">
        <v>1665</v>
      </c>
      <c r="G40" s="125" t="s">
        <v>25</v>
      </c>
      <c r="H40" s="123">
        <v>44475</v>
      </c>
      <c r="I40" s="124" t="s">
        <v>1666</v>
      </c>
      <c r="J40" s="125" t="s">
        <v>1667</v>
      </c>
    </row>
    <row r="41" spans="2:10" s="116" customFormat="1" ht="118.5" customHeight="1">
      <c r="B41" s="119">
        <v>37</v>
      </c>
      <c r="C41" s="125">
        <v>2367</v>
      </c>
      <c r="D41" s="124" t="s">
        <v>1685</v>
      </c>
      <c r="E41" s="132" t="s">
        <v>1686</v>
      </c>
      <c r="F41" s="125" t="s">
        <v>1098</v>
      </c>
      <c r="G41" s="125" t="s">
        <v>25</v>
      </c>
      <c r="H41" s="123">
        <v>44482</v>
      </c>
      <c r="I41" s="121" t="s">
        <v>1466</v>
      </c>
      <c r="J41" s="120" t="s">
        <v>1687</v>
      </c>
    </row>
    <row r="42" spans="2:10" s="116" customFormat="1" ht="118.5" customHeight="1">
      <c r="B42" s="119">
        <v>38</v>
      </c>
      <c r="C42" s="125">
        <v>2125</v>
      </c>
      <c r="D42" s="124" t="s">
        <v>1719</v>
      </c>
      <c r="E42" s="132" t="s">
        <v>1720</v>
      </c>
      <c r="F42" s="125" t="s">
        <v>1721</v>
      </c>
      <c r="G42" s="125" t="s">
        <v>25</v>
      </c>
      <c r="H42" s="123">
        <v>44489</v>
      </c>
      <c r="I42" s="121" t="s">
        <v>1722</v>
      </c>
      <c r="J42" s="120" t="s">
        <v>1723</v>
      </c>
    </row>
    <row r="43" spans="2:10" s="116" customFormat="1" ht="118.5" customHeight="1">
      <c r="B43" s="119">
        <v>39</v>
      </c>
      <c r="C43" s="125">
        <v>736</v>
      </c>
      <c r="D43" s="124" t="s">
        <v>1738</v>
      </c>
      <c r="E43" s="132" t="s">
        <v>1739</v>
      </c>
      <c r="F43" s="125" t="s">
        <v>1740</v>
      </c>
      <c r="G43" s="125" t="s">
        <v>25</v>
      </c>
      <c r="H43" s="123">
        <v>44489</v>
      </c>
      <c r="I43" s="121" t="s">
        <v>946</v>
      </c>
      <c r="J43" s="120" t="s">
        <v>1741</v>
      </c>
    </row>
    <row r="44" spans="2:10" s="116" customFormat="1" ht="118.5" customHeight="1">
      <c r="B44" s="119">
        <v>40</v>
      </c>
      <c r="C44" s="125">
        <v>1446</v>
      </c>
      <c r="D44" s="124" t="s">
        <v>1809</v>
      </c>
      <c r="E44" s="132" t="s">
        <v>1810</v>
      </c>
      <c r="F44" s="125" t="s">
        <v>1811</v>
      </c>
      <c r="G44" s="125" t="s">
        <v>25</v>
      </c>
      <c r="H44" s="123">
        <v>44510</v>
      </c>
      <c r="I44" s="124" t="s">
        <v>1812</v>
      </c>
      <c r="J44" s="125" t="s">
        <v>1813</v>
      </c>
    </row>
    <row r="45" spans="2:10" s="116" customFormat="1" ht="118.5" customHeight="1">
      <c r="B45" s="119">
        <v>41</v>
      </c>
      <c r="C45" s="120">
        <v>528</v>
      </c>
      <c r="D45" s="121" t="s">
        <v>1874</v>
      </c>
      <c r="E45" s="122" t="s">
        <v>1875</v>
      </c>
      <c r="F45" s="125" t="s">
        <v>24</v>
      </c>
      <c r="G45" s="125" t="s">
        <v>25</v>
      </c>
      <c r="H45" s="123">
        <v>44518</v>
      </c>
      <c r="I45" s="121" t="s">
        <v>857</v>
      </c>
      <c r="J45" s="120" t="s">
        <v>1876</v>
      </c>
    </row>
    <row r="46" spans="2:10" s="116" customFormat="1" ht="118.5" customHeight="1">
      <c r="B46" s="119">
        <v>42</v>
      </c>
      <c r="C46" s="119">
        <v>978</v>
      </c>
      <c r="D46" s="121" t="s">
        <v>1912</v>
      </c>
      <c r="E46" s="122" t="s">
        <v>1913</v>
      </c>
      <c r="F46" s="125" t="s">
        <v>24</v>
      </c>
      <c r="G46" s="125" t="s">
        <v>25</v>
      </c>
      <c r="H46" s="123">
        <v>44524</v>
      </c>
      <c r="I46" s="121" t="s">
        <v>1914</v>
      </c>
      <c r="J46" s="120" t="s">
        <v>1915</v>
      </c>
    </row>
    <row r="47" spans="2:10" s="116" customFormat="1" ht="118.5" customHeight="1">
      <c r="B47" s="119">
        <v>43</v>
      </c>
      <c r="C47" s="119">
        <v>1529</v>
      </c>
      <c r="D47" s="121" t="s">
        <v>1934</v>
      </c>
      <c r="E47" s="122" t="s">
        <v>1935</v>
      </c>
      <c r="F47" s="125" t="s">
        <v>24</v>
      </c>
      <c r="G47" s="125" t="s">
        <v>25</v>
      </c>
      <c r="H47" s="123">
        <v>44531</v>
      </c>
      <c r="I47" s="121" t="s">
        <v>1339</v>
      </c>
      <c r="J47" s="120" t="s">
        <v>1936</v>
      </c>
    </row>
    <row r="48" spans="2:10" s="116" customFormat="1" ht="118.5" customHeight="1">
      <c r="B48" s="119">
        <v>44</v>
      </c>
      <c r="C48" s="125">
        <v>2065</v>
      </c>
      <c r="D48" s="124" t="s">
        <v>2014</v>
      </c>
      <c r="E48" s="132" t="s">
        <v>2015</v>
      </c>
      <c r="F48" s="125" t="s">
        <v>2016</v>
      </c>
      <c r="G48" s="125" t="s">
        <v>25</v>
      </c>
      <c r="H48" s="133">
        <v>44566</v>
      </c>
      <c r="I48" s="121" t="s">
        <v>1339</v>
      </c>
      <c r="J48" s="120" t="s">
        <v>2017</v>
      </c>
    </row>
    <row r="49" spans="2:10" s="116" customFormat="1" ht="118.5" customHeight="1">
      <c r="B49" s="119">
        <v>45</v>
      </c>
      <c r="C49" s="125">
        <v>2444</v>
      </c>
      <c r="D49" s="124" t="s">
        <v>2025</v>
      </c>
      <c r="E49" s="132" t="s">
        <v>2026</v>
      </c>
      <c r="F49" s="125" t="s">
        <v>24</v>
      </c>
      <c r="G49" s="125" t="s">
        <v>25</v>
      </c>
      <c r="H49" s="123">
        <v>44573</v>
      </c>
      <c r="I49" s="121" t="s">
        <v>113</v>
      </c>
      <c r="J49" s="120" t="s">
        <v>2027</v>
      </c>
    </row>
    <row r="50" spans="2:10" s="116" customFormat="1" ht="118.5" customHeight="1">
      <c r="B50" s="119">
        <v>46</v>
      </c>
      <c r="C50" s="120">
        <v>2115</v>
      </c>
      <c r="D50" s="121" t="s">
        <v>2049</v>
      </c>
      <c r="E50" s="122" t="s">
        <v>2050</v>
      </c>
      <c r="F50" s="120" t="s">
        <v>2051</v>
      </c>
      <c r="G50" s="125" t="s">
        <v>25</v>
      </c>
      <c r="H50" s="123">
        <v>44580</v>
      </c>
      <c r="I50" s="121" t="s">
        <v>2052</v>
      </c>
      <c r="J50" s="120" t="s">
        <v>2053</v>
      </c>
    </row>
    <row r="51" spans="2:10" s="116" customFormat="1" ht="118.5" customHeight="1">
      <c r="B51" s="119">
        <v>47</v>
      </c>
      <c r="C51" s="120">
        <v>2359</v>
      </c>
      <c r="D51" s="121" t="s">
        <v>2195</v>
      </c>
      <c r="E51" s="132" t="s">
        <v>2196</v>
      </c>
      <c r="F51" s="120" t="s">
        <v>24</v>
      </c>
      <c r="G51" s="125" t="s">
        <v>25</v>
      </c>
      <c r="H51" s="123">
        <v>44608</v>
      </c>
      <c r="I51" s="121" t="s">
        <v>984</v>
      </c>
      <c r="J51" s="120" t="s">
        <v>2197</v>
      </c>
    </row>
    <row r="52" spans="2:10" s="116" customFormat="1" ht="118.5" customHeight="1">
      <c r="B52" s="119">
        <v>48</v>
      </c>
      <c r="C52" s="120">
        <v>1456</v>
      </c>
      <c r="D52" s="121" t="s">
        <v>2267</v>
      </c>
      <c r="E52" s="122" t="s">
        <v>2268</v>
      </c>
      <c r="F52" s="120" t="s">
        <v>2051</v>
      </c>
      <c r="G52" s="120" t="s">
        <v>25</v>
      </c>
      <c r="H52" s="123">
        <v>44622</v>
      </c>
      <c r="I52" s="121" t="s">
        <v>2269</v>
      </c>
      <c r="J52" s="120" t="s">
        <v>2270</v>
      </c>
    </row>
    <row r="53" spans="2:10" s="116" customFormat="1" ht="118.5" customHeight="1">
      <c r="B53" s="119">
        <v>49</v>
      </c>
      <c r="C53" s="120">
        <v>879</v>
      </c>
      <c r="D53" s="121" t="s">
        <v>2318</v>
      </c>
      <c r="E53" s="140" t="s">
        <v>2104</v>
      </c>
      <c r="F53" s="119" t="s">
        <v>2319</v>
      </c>
      <c r="G53" s="119" t="s">
        <v>25</v>
      </c>
      <c r="H53" s="123">
        <v>44629</v>
      </c>
      <c r="I53" s="121" t="s">
        <v>2320</v>
      </c>
      <c r="J53" s="120" t="s">
        <v>2321</v>
      </c>
    </row>
    <row r="54" spans="2:10" ht="118.5" customHeight="1">
      <c r="B54" s="46">
        <v>50</v>
      </c>
      <c r="C54" s="156">
        <v>2539</v>
      </c>
      <c r="D54" s="157" t="s">
        <v>2539</v>
      </c>
      <c r="E54" s="156" t="s">
        <v>2540</v>
      </c>
      <c r="F54" s="156" t="s">
        <v>25</v>
      </c>
      <c r="G54" s="156" t="s">
        <v>25</v>
      </c>
      <c r="H54" s="158">
        <v>44784</v>
      </c>
      <c r="I54" s="159" t="s">
        <v>2541</v>
      </c>
      <c r="J54" s="159" t="s">
        <v>2542</v>
      </c>
    </row>
    <row r="55" spans="2:10" ht="118.5" customHeight="1">
      <c r="B55" s="156">
        <v>51</v>
      </c>
      <c r="C55" s="171">
        <v>2603</v>
      </c>
      <c r="D55" s="160" t="s">
        <v>2630</v>
      </c>
      <c r="E55" s="172" t="s">
        <v>2631</v>
      </c>
      <c r="F55" s="159" t="s">
        <v>2632</v>
      </c>
      <c r="G55" s="159" t="s">
        <v>25</v>
      </c>
      <c r="H55" s="163">
        <v>44902</v>
      </c>
      <c r="I55" s="159" t="s">
        <v>2521</v>
      </c>
      <c r="J55" s="159" t="s">
        <v>2637</v>
      </c>
    </row>
  </sheetData>
  <sheetProtection/>
  <mergeCells count="1">
    <mergeCell ref="B2:J2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zoomScalePageLayoutView="0" workbookViewId="0" topLeftCell="A1">
      <selection activeCell="B2" sqref="B2:J2"/>
    </sheetView>
  </sheetViews>
  <sheetFormatPr defaultColWidth="9.140625" defaultRowHeight="44.25" customHeight="1"/>
  <cols>
    <col min="1" max="1" width="9.140625" style="79" customWidth="1"/>
    <col min="2" max="2" width="7.421875" style="79" customWidth="1"/>
    <col min="3" max="3" width="12.28125" style="79" customWidth="1"/>
    <col min="4" max="4" width="27.57421875" style="87" customWidth="1"/>
    <col min="5" max="5" width="28.421875" style="87" customWidth="1"/>
    <col min="6" max="6" width="18.28125" style="79" customWidth="1"/>
    <col min="7" max="7" width="18.57421875" style="79" customWidth="1"/>
    <col min="8" max="8" width="16.28125" style="88" customWidth="1"/>
    <col min="9" max="9" width="20.7109375" style="87" customWidth="1"/>
    <col min="10" max="10" width="12.140625" style="89" customWidth="1"/>
    <col min="11" max="16384" width="9.140625" style="79" customWidth="1"/>
  </cols>
  <sheetData>
    <row r="2" spans="1:10" ht="44.25" customHeight="1">
      <c r="A2" s="78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44.25" customHeight="1">
      <c r="A3" s="80"/>
      <c r="B3" s="80"/>
      <c r="C3" s="81"/>
      <c r="D3" s="82"/>
      <c r="E3" s="83"/>
      <c r="F3" s="83"/>
      <c r="G3" s="83"/>
      <c r="H3" s="84"/>
      <c r="I3" s="83"/>
      <c r="J3" s="85"/>
    </row>
    <row r="4" spans="2:10" ht="44.25" customHeight="1">
      <c r="B4" s="7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86" t="s">
        <v>10</v>
      </c>
    </row>
    <row r="5" spans="2:10" ht="71.25">
      <c r="B5" s="38">
        <v>1</v>
      </c>
      <c r="C5" s="40">
        <v>1900</v>
      </c>
      <c r="D5" s="41" t="s">
        <v>59</v>
      </c>
      <c r="E5" s="42" t="s">
        <v>60</v>
      </c>
      <c r="F5" s="43" t="s">
        <v>61</v>
      </c>
      <c r="G5" s="40" t="s">
        <v>62</v>
      </c>
      <c r="H5" s="43">
        <v>44258</v>
      </c>
      <c r="I5" s="41" t="s">
        <v>63</v>
      </c>
      <c r="J5" s="29" t="s">
        <v>64</v>
      </c>
    </row>
    <row r="6" spans="2:10" ht="109.5" customHeight="1">
      <c r="B6" s="38">
        <v>2</v>
      </c>
      <c r="C6" s="40">
        <v>1557</v>
      </c>
      <c r="D6" s="41" t="s">
        <v>308</v>
      </c>
      <c r="E6" s="42" t="s">
        <v>309</v>
      </c>
      <c r="F6" s="43" t="s">
        <v>310</v>
      </c>
      <c r="G6" s="40" t="s">
        <v>62</v>
      </c>
      <c r="H6" s="43">
        <v>44265</v>
      </c>
      <c r="I6" s="41" t="s">
        <v>311</v>
      </c>
      <c r="J6" s="29" t="s">
        <v>312</v>
      </c>
    </row>
    <row r="7" spans="2:10" ht="71.25">
      <c r="B7" s="38">
        <v>3</v>
      </c>
      <c r="C7" s="40">
        <v>2088</v>
      </c>
      <c r="D7" s="41" t="s">
        <v>313</v>
      </c>
      <c r="E7" s="42" t="s">
        <v>314</v>
      </c>
      <c r="F7" s="43" t="s">
        <v>310</v>
      </c>
      <c r="G7" s="40" t="s">
        <v>62</v>
      </c>
      <c r="H7" s="43">
        <v>44265</v>
      </c>
      <c r="I7" s="41" t="s">
        <v>315</v>
      </c>
      <c r="J7" s="29" t="s">
        <v>316</v>
      </c>
    </row>
    <row r="8" spans="2:10" ht="71.25">
      <c r="B8" s="38">
        <v>4</v>
      </c>
      <c r="C8" s="40">
        <v>563</v>
      </c>
      <c r="D8" s="41" t="s">
        <v>317</v>
      </c>
      <c r="E8" s="42" t="s">
        <v>318</v>
      </c>
      <c r="F8" s="43" t="s">
        <v>319</v>
      </c>
      <c r="G8" s="40" t="s">
        <v>62</v>
      </c>
      <c r="H8" s="43">
        <v>44265</v>
      </c>
      <c r="I8" s="41" t="s">
        <v>320</v>
      </c>
      <c r="J8" s="29" t="s">
        <v>321</v>
      </c>
    </row>
    <row r="9" spans="2:10" ht="71.25">
      <c r="B9" s="38">
        <v>5</v>
      </c>
      <c r="C9" s="40">
        <v>2260</v>
      </c>
      <c r="D9" s="41" t="s">
        <v>395</v>
      </c>
      <c r="E9" s="42" t="s">
        <v>396</v>
      </c>
      <c r="F9" s="43" t="s">
        <v>397</v>
      </c>
      <c r="G9" s="40" t="s">
        <v>62</v>
      </c>
      <c r="H9" s="43">
        <v>44272</v>
      </c>
      <c r="I9" s="41" t="s">
        <v>398</v>
      </c>
      <c r="J9" s="29" t="s">
        <v>399</v>
      </c>
    </row>
    <row r="10" spans="2:10" ht="120" customHeight="1">
      <c r="B10" s="38">
        <v>6</v>
      </c>
      <c r="C10" s="40">
        <v>2164</v>
      </c>
      <c r="D10" s="41" t="s">
        <v>908</v>
      </c>
      <c r="E10" s="42" t="s">
        <v>909</v>
      </c>
      <c r="F10" s="43" t="s">
        <v>319</v>
      </c>
      <c r="G10" s="40" t="s">
        <v>62</v>
      </c>
      <c r="H10" s="43">
        <v>44300</v>
      </c>
      <c r="I10" s="41" t="s">
        <v>910</v>
      </c>
      <c r="J10" s="29" t="s">
        <v>911</v>
      </c>
    </row>
    <row r="11" spans="2:10" ht="106.5" customHeight="1">
      <c r="B11" s="38">
        <v>7</v>
      </c>
      <c r="C11" s="40">
        <v>1861</v>
      </c>
      <c r="D11" s="41" t="s">
        <v>1115</v>
      </c>
      <c r="E11" s="42" t="s">
        <v>1116</v>
      </c>
      <c r="F11" s="43" t="s">
        <v>319</v>
      </c>
      <c r="G11" s="40" t="s">
        <v>62</v>
      </c>
      <c r="H11" s="43">
        <v>44314</v>
      </c>
      <c r="I11" s="41" t="s">
        <v>1117</v>
      </c>
      <c r="J11" s="29" t="s">
        <v>1118</v>
      </c>
    </row>
    <row r="12" spans="2:10" ht="42.75">
      <c r="B12" s="38">
        <v>8</v>
      </c>
      <c r="C12" s="40">
        <v>558</v>
      </c>
      <c r="D12" s="41" t="s">
        <v>1254</v>
      </c>
      <c r="E12" s="42" t="s">
        <v>1255</v>
      </c>
      <c r="F12" s="43" t="s">
        <v>319</v>
      </c>
      <c r="G12" s="40" t="s">
        <v>62</v>
      </c>
      <c r="H12" s="43">
        <v>44335</v>
      </c>
      <c r="I12" s="41" t="s">
        <v>825</v>
      </c>
      <c r="J12" s="29" t="s">
        <v>1256</v>
      </c>
    </row>
    <row r="13" spans="2:10" ht="116.25" customHeight="1">
      <c r="B13" s="38">
        <v>9</v>
      </c>
      <c r="C13" s="40">
        <v>2174</v>
      </c>
      <c r="D13" s="41" t="s">
        <v>1379</v>
      </c>
      <c r="E13" s="42" t="s">
        <v>1380</v>
      </c>
      <c r="F13" s="43" t="s">
        <v>319</v>
      </c>
      <c r="G13" s="40" t="s">
        <v>62</v>
      </c>
      <c r="H13" s="43">
        <v>44384</v>
      </c>
      <c r="I13" s="41" t="s">
        <v>1381</v>
      </c>
      <c r="J13" s="29" t="s">
        <v>1382</v>
      </c>
    </row>
    <row r="14" spans="2:10" ht="57">
      <c r="B14" s="38">
        <v>10</v>
      </c>
      <c r="C14" s="40">
        <v>491</v>
      </c>
      <c r="D14" s="41" t="s">
        <v>1688</v>
      </c>
      <c r="E14" s="42" t="s">
        <v>1689</v>
      </c>
      <c r="F14" s="43" t="s">
        <v>1690</v>
      </c>
      <c r="G14" s="40" t="s">
        <v>62</v>
      </c>
      <c r="H14" s="43">
        <v>44489</v>
      </c>
      <c r="I14" s="41" t="s">
        <v>1691</v>
      </c>
      <c r="J14" s="29" t="s">
        <v>1692</v>
      </c>
    </row>
    <row r="15" spans="2:10" ht="120.75" customHeight="1">
      <c r="B15" s="38">
        <v>11</v>
      </c>
      <c r="C15" s="40">
        <v>2072</v>
      </c>
      <c r="D15" s="41" t="s">
        <v>1760</v>
      </c>
      <c r="E15" s="42" t="s">
        <v>1761</v>
      </c>
      <c r="F15" s="43" t="s">
        <v>1690</v>
      </c>
      <c r="G15" s="40" t="s">
        <v>62</v>
      </c>
      <c r="H15" s="43">
        <v>44496</v>
      </c>
      <c r="I15" s="41" t="s">
        <v>1762</v>
      </c>
      <c r="J15" s="29" t="s">
        <v>1763</v>
      </c>
    </row>
    <row r="16" spans="2:10" ht="134.25" customHeight="1">
      <c r="B16" s="38">
        <v>12</v>
      </c>
      <c r="C16" s="40">
        <v>948</v>
      </c>
      <c r="D16" s="41" t="s">
        <v>2034</v>
      </c>
      <c r="E16" s="42" t="s">
        <v>2035</v>
      </c>
      <c r="F16" s="43" t="s">
        <v>2036</v>
      </c>
      <c r="G16" s="40" t="s">
        <v>62</v>
      </c>
      <c r="H16" s="43">
        <v>44580</v>
      </c>
      <c r="I16" s="41" t="s">
        <v>2037</v>
      </c>
      <c r="J16" s="29" t="s">
        <v>2038</v>
      </c>
    </row>
    <row r="17" spans="2:10" ht="42.75">
      <c r="B17" s="38">
        <v>13</v>
      </c>
      <c r="C17" s="40">
        <v>1467</v>
      </c>
      <c r="D17" s="41" t="s">
        <v>2306</v>
      </c>
      <c r="E17" s="42" t="s">
        <v>2307</v>
      </c>
      <c r="F17" s="43" t="s">
        <v>1690</v>
      </c>
      <c r="G17" s="40" t="s">
        <v>2308</v>
      </c>
      <c r="H17" s="43">
        <v>44629</v>
      </c>
      <c r="I17" s="41" t="s">
        <v>2309</v>
      </c>
      <c r="J17" s="29" t="s">
        <v>2310</v>
      </c>
    </row>
    <row r="18" spans="2:10" ht="85.5" customHeight="1">
      <c r="B18" s="38">
        <v>14</v>
      </c>
      <c r="C18" s="40">
        <v>2512</v>
      </c>
      <c r="D18" s="42" t="s">
        <v>2492</v>
      </c>
      <c r="E18" s="46" t="s">
        <v>2493</v>
      </c>
      <c r="F18" s="40" t="s">
        <v>2036</v>
      </c>
      <c r="G18" s="40" t="s">
        <v>62</v>
      </c>
      <c r="H18" s="43">
        <v>44749</v>
      </c>
      <c r="I18" s="41" t="s">
        <v>2494</v>
      </c>
      <c r="J18" s="40" t="s">
        <v>2495</v>
      </c>
    </row>
  </sheetData>
  <sheetProtection/>
  <mergeCells count="1">
    <mergeCell ref="B2:J2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85" zoomScaleNormal="85" zoomScalePageLayoutView="0" workbookViewId="0" topLeftCell="A1">
      <selection activeCell="B1" sqref="B1:J1"/>
    </sheetView>
  </sheetViews>
  <sheetFormatPr defaultColWidth="9.140625" defaultRowHeight="15"/>
  <cols>
    <col min="1" max="1" width="9.140625" style="91" customWidth="1"/>
    <col min="2" max="2" width="7.57421875" style="91" customWidth="1"/>
    <col min="3" max="3" width="12.00390625" style="91" customWidth="1"/>
    <col min="4" max="4" width="28.421875" style="93" customWidth="1"/>
    <col min="5" max="5" width="32.00390625" style="93" customWidth="1"/>
    <col min="6" max="6" width="18.00390625" style="91" customWidth="1"/>
    <col min="7" max="7" width="21.57421875" style="91" customWidth="1"/>
    <col min="8" max="8" width="18.140625" style="91" customWidth="1"/>
    <col min="9" max="9" width="25.140625" style="93" customWidth="1"/>
    <col min="10" max="10" width="16.7109375" style="92" customWidth="1"/>
    <col min="11" max="16384" width="9.140625" style="91" customWidth="1"/>
  </cols>
  <sheetData>
    <row r="1" spans="1:10" ht="15.75">
      <c r="A1" s="90"/>
      <c r="B1" s="195" t="s">
        <v>0</v>
      </c>
      <c r="C1" s="196"/>
      <c r="D1" s="196"/>
      <c r="E1" s="196"/>
      <c r="F1" s="196"/>
      <c r="G1" s="196"/>
      <c r="H1" s="196"/>
      <c r="I1" s="196"/>
      <c r="J1" s="196"/>
    </row>
    <row r="2" spans="1:10" ht="15">
      <c r="A2" s="92"/>
      <c r="B2" s="92"/>
      <c r="C2" s="93"/>
      <c r="D2" s="94"/>
      <c r="E2" s="95"/>
      <c r="F2" s="95"/>
      <c r="G2" s="95"/>
      <c r="H2" s="96"/>
      <c r="I2" s="95"/>
      <c r="J2" s="96"/>
    </row>
    <row r="3" spans="2:10" ht="47.25">
      <c r="B3" s="90" t="s">
        <v>2</v>
      </c>
      <c r="C3" s="97" t="s">
        <v>3</v>
      </c>
      <c r="D3" s="97" t="s">
        <v>4</v>
      </c>
      <c r="E3" s="97" t="s">
        <v>5</v>
      </c>
      <c r="F3" s="97" t="s">
        <v>6</v>
      </c>
      <c r="G3" s="97" t="s">
        <v>7</v>
      </c>
      <c r="H3" s="97" t="s">
        <v>8</v>
      </c>
      <c r="I3" s="97" t="s">
        <v>9</v>
      </c>
      <c r="J3" s="98" t="s">
        <v>10</v>
      </c>
    </row>
    <row r="4" spans="2:10" ht="148.5" customHeight="1">
      <c r="B4" s="99">
        <v>1</v>
      </c>
      <c r="C4" s="98">
        <v>744</v>
      </c>
      <c r="D4" s="100" t="s">
        <v>295</v>
      </c>
      <c r="E4" s="101" t="s">
        <v>296</v>
      </c>
      <c r="F4" s="98" t="s">
        <v>19</v>
      </c>
      <c r="G4" s="98" t="s">
        <v>297</v>
      </c>
      <c r="H4" s="102">
        <v>44265</v>
      </c>
      <c r="I4" s="100" t="s">
        <v>298</v>
      </c>
      <c r="J4" s="98" t="s">
        <v>299</v>
      </c>
    </row>
    <row r="5" spans="2:10" ht="90">
      <c r="B5" s="99">
        <v>2</v>
      </c>
      <c r="C5" s="98">
        <v>2195</v>
      </c>
      <c r="D5" s="100" t="s">
        <v>300</v>
      </c>
      <c r="E5" s="101" t="s">
        <v>301</v>
      </c>
      <c r="F5" s="98" t="s">
        <v>19</v>
      </c>
      <c r="G5" s="98" t="s">
        <v>297</v>
      </c>
      <c r="H5" s="102">
        <v>44265</v>
      </c>
      <c r="I5" s="100" t="s">
        <v>302</v>
      </c>
      <c r="J5" s="98" t="s">
        <v>303</v>
      </c>
    </row>
    <row r="6" spans="2:10" ht="133.5" customHeight="1">
      <c r="B6" s="99">
        <v>3</v>
      </c>
      <c r="C6" s="98">
        <v>1639</v>
      </c>
      <c r="D6" s="100" t="s">
        <v>304</v>
      </c>
      <c r="E6" s="101" t="s">
        <v>2611</v>
      </c>
      <c r="F6" s="98" t="s">
        <v>305</v>
      </c>
      <c r="G6" s="98" t="s">
        <v>297</v>
      </c>
      <c r="H6" s="102">
        <v>44265</v>
      </c>
      <c r="I6" s="100" t="s">
        <v>306</v>
      </c>
      <c r="J6" s="98" t="s">
        <v>307</v>
      </c>
    </row>
    <row r="7" spans="2:10" ht="90">
      <c r="B7" s="99">
        <v>4</v>
      </c>
      <c r="C7" s="103">
        <v>800</v>
      </c>
      <c r="D7" s="104" t="s">
        <v>509</v>
      </c>
      <c r="E7" s="105" t="s">
        <v>510</v>
      </c>
      <c r="F7" s="106" t="s">
        <v>511</v>
      </c>
      <c r="G7" s="103" t="s">
        <v>297</v>
      </c>
      <c r="H7" s="102">
        <v>44279</v>
      </c>
      <c r="I7" s="100" t="s">
        <v>512</v>
      </c>
      <c r="J7" s="98" t="s">
        <v>513</v>
      </c>
    </row>
    <row r="8" spans="2:10" ht="114.75" customHeight="1">
      <c r="B8" s="99">
        <v>5</v>
      </c>
      <c r="C8" s="107">
        <v>2198</v>
      </c>
      <c r="D8" s="100" t="s">
        <v>635</v>
      </c>
      <c r="E8" s="101" t="s">
        <v>636</v>
      </c>
      <c r="F8" s="98" t="s">
        <v>19</v>
      </c>
      <c r="G8" s="99" t="s">
        <v>297</v>
      </c>
      <c r="H8" s="102">
        <v>44279</v>
      </c>
      <c r="I8" s="100" t="s">
        <v>637</v>
      </c>
      <c r="J8" s="98" t="s">
        <v>638</v>
      </c>
    </row>
    <row r="9" spans="2:10" ht="75">
      <c r="B9" s="99">
        <v>6</v>
      </c>
      <c r="C9" s="107">
        <v>2112</v>
      </c>
      <c r="D9" s="100" t="s">
        <v>639</v>
      </c>
      <c r="E9" s="101" t="s">
        <v>2612</v>
      </c>
      <c r="F9" s="98" t="s">
        <v>640</v>
      </c>
      <c r="G9" s="99" t="s">
        <v>18</v>
      </c>
      <c r="H9" s="102">
        <v>44279</v>
      </c>
      <c r="I9" s="100" t="s">
        <v>641</v>
      </c>
      <c r="J9" s="98" t="s">
        <v>642</v>
      </c>
    </row>
    <row r="10" spans="2:10" ht="105">
      <c r="B10" s="99">
        <v>7</v>
      </c>
      <c r="C10" s="99">
        <v>1410</v>
      </c>
      <c r="D10" s="100" t="s">
        <v>676</v>
      </c>
      <c r="E10" s="101" t="s">
        <v>677</v>
      </c>
      <c r="F10" s="98" t="s">
        <v>678</v>
      </c>
      <c r="G10" s="98" t="s">
        <v>18</v>
      </c>
      <c r="H10" s="102">
        <v>44293</v>
      </c>
      <c r="I10" s="100" t="s">
        <v>679</v>
      </c>
      <c r="J10" s="98" t="s">
        <v>680</v>
      </c>
    </row>
    <row r="11" spans="2:10" ht="75">
      <c r="B11" s="99">
        <v>8</v>
      </c>
      <c r="C11" s="99">
        <v>1273</v>
      </c>
      <c r="D11" s="100" t="s">
        <v>697</v>
      </c>
      <c r="E11" s="101" t="s">
        <v>698</v>
      </c>
      <c r="F11" s="98" t="s">
        <v>699</v>
      </c>
      <c r="G11" s="98" t="s">
        <v>297</v>
      </c>
      <c r="H11" s="102">
        <v>44293</v>
      </c>
      <c r="I11" s="100" t="s">
        <v>700</v>
      </c>
      <c r="J11" s="98" t="s">
        <v>701</v>
      </c>
    </row>
    <row r="12" spans="2:10" ht="75">
      <c r="B12" s="99">
        <v>9</v>
      </c>
      <c r="C12" s="99">
        <v>1584</v>
      </c>
      <c r="D12" s="100" t="s">
        <v>789</v>
      </c>
      <c r="E12" s="101" t="s">
        <v>790</v>
      </c>
      <c r="F12" s="98" t="s">
        <v>791</v>
      </c>
      <c r="G12" s="98" t="s">
        <v>297</v>
      </c>
      <c r="H12" s="102">
        <v>44293</v>
      </c>
      <c r="I12" s="100" t="s">
        <v>792</v>
      </c>
      <c r="J12" s="98" t="s">
        <v>793</v>
      </c>
    </row>
    <row r="13" spans="2:10" ht="75">
      <c r="B13" s="99">
        <v>10</v>
      </c>
      <c r="C13" s="98">
        <v>1990</v>
      </c>
      <c r="D13" s="100" t="s">
        <v>952</v>
      </c>
      <c r="E13" s="101" t="s">
        <v>953</v>
      </c>
      <c r="F13" s="98" t="s">
        <v>954</v>
      </c>
      <c r="G13" s="102" t="s">
        <v>18</v>
      </c>
      <c r="H13" s="108">
        <v>44300</v>
      </c>
      <c r="I13" s="100" t="s">
        <v>955</v>
      </c>
      <c r="J13" s="98" t="s">
        <v>956</v>
      </c>
    </row>
    <row r="14" spans="2:10" ht="60">
      <c r="B14" s="99">
        <v>11</v>
      </c>
      <c r="C14" s="109">
        <v>1570</v>
      </c>
      <c r="D14" s="110" t="s">
        <v>1111</v>
      </c>
      <c r="E14" s="105" t="s">
        <v>1112</v>
      </c>
      <c r="F14" s="109" t="s">
        <v>678</v>
      </c>
      <c r="G14" s="109" t="s">
        <v>18</v>
      </c>
      <c r="H14" s="108">
        <v>44314</v>
      </c>
      <c r="I14" s="100" t="s">
        <v>1113</v>
      </c>
      <c r="J14" s="98" t="s">
        <v>1114</v>
      </c>
    </row>
    <row r="15" spans="2:10" ht="90">
      <c r="B15" s="99">
        <v>12</v>
      </c>
      <c r="C15" s="99">
        <v>1952</v>
      </c>
      <c r="D15" s="100" t="s">
        <v>1164</v>
      </c>
      <c r="E15" s="101" t="s">
        <v>1165</v>
      </c>
      <c r="F15" s="98" t="s">
        <v>19</v>
      </c>
      <c r="G15" s="98" t="s">
        <v>297</v>
      </c>
      <c r="H15" s="108">
        <v>44321</v>
      </c>
      <c r="I15" s="100" t="s">
        <v>1166</v>
      </c>
      <c r="J15" s="98" t="s">
        <v>1167</v>
      </c>
    </row>
    <row r="16" spans="2:10" ht="60">
      <c r="B16" s="99">
        <v>13</v>
      </c>
      <c r="C16" s="98">
        <v>2304</v>
      </c>
      <c r="D16" s="100" t="s">
        <v>1245</v>
      </c>
      <c r="E16" s="105" t="s">
        <v>1246</v>
      </c>
      <c r="F16" s="98" t="s">
        <v>678</v>
      </c>
      <c r="G16" s="98" t="s">
        <v>297</v>
      </c>
      <c r="H16" s="108">
        <v>44335</v>
      </c>
      <c r="I16" s="100" t="s">
        <v>1247</v>
      </c>
      <c r="J16" s="98" t="s">
        <v>1248</v>
      </c>
    </row>
    <row r="17" spans="2:10" ht="90">
      <c r="B17" s="99">
        <v>14</v>
      </c>
      <c r="C17" s="109">
        <v>1385</v>
      </c>
      <c r="D17" s="110" t="s">
        <v>1296</v>
      </c>
      <c r="E17" s="105" t="s">
        <v>1297</v>
      </c>
      <c r="F17" s="109" t="s">
        <v>1298</v>
      </c>
      <c r="G17" s="109" t="s">
        <v>297</v>
      </c>
      <c r="H17" s="111">
        <v>44342</v>
      </c>
      <c r="I17" s="100" t="s">
        <v>594</v>
      </c>
      <c r="J17" s="98" t="s">
        <v>1299</v>
      </c>
    </row>
    <row r="18" spans="2:10" ht="120">
      <c r="B18" s="99">
        <v>15</v>
      </c>
      <c r="C18" s="99">
        <v>2099</v>
      </c>
      <c r="D18" s="110" t="s">
        <v>1338</v>
      </c>
      <c r="E18" s="101" t="s">
        <v>2613</v>
      </c>
      <c r="F18" s="109" t="s">
        <v>19</v>
      </c>
      <c r="G18" s="109" t="s">
        <v>297</v>
      </c>
      <c r="H18" s="102">
        <v>44356</v>
      </c>
      <c r="I18" s="100" t="s">
        <v>1339</v>
      </c>
      <c r="J18" s="98" t="s">
        <v>1340</v>
      </c>
    </row>
    <row r="19" spans="2:10" ht="82.5" customHeight="1">
      <c r="B19" s="99">
        <v>16</v>
      </c>
      <c r="C19" s="99">
        <v>2039</v>
      </c>
      <c r="D19" s="100" t="s">
        <v>2614</v>
      </c>
      <c r="E19" s="101" t="s">
        <v>2615</v>
      </c>
      <c r="F19" s="98" t="s">
        <v>305</v>
      </c>
      <c r="G19" s="98" t="s">
        <v>297</v>
      </c>
      <c r="H19" s="102">
        <v>44384</v>
      </c>
      <c r="I19" s="100" t="s">
        <v>1373</v>
      </c>
      <c r="J19" s="98" t="s">
        <v>1374</v>
      </c>
    </row>
    <row r="20" spans="2:10" ht="75">
      <c r="B20" s="99">
        <v>17</v>
      </c>
      <c r="C20" s="98">
        <v>2130</v>
      </c>
      <c r="D20" s="100" t="s">
        <v>1396</v>
      </c>
      <c r="E20" s="101" t="s">
        <v>1397</v>
      </c>
      <c r="F20" s="98" t="s">
        <v>1398</v>
      </c>
      <c r="G20" s="98" t="s">
        <v>1399</v>
      </c>
      <c r="H20" s="102">
        <v>44391</v>
      </c>
      <c r="I20" s="110" t="s">
        <v>1400</v>
      </c>
      <c r="J20" s="98" t="s">
        <v>1401</v>
      </c>
    </row>
    <row r="21" spans="2:10" ht="56.25" customHeight="1">
      <c r="B21" s="99">
        <v>18</v>
      </c>
      <c r="C21" s="112">
        <v>1451</v>
      </c>
      <c r="D21" s="100" t="s">
        <v>1411</v>
      </c>
      <c r="E21" s="101" t="s">
        <v>1412</v>
      </c>
      <c r="F21" s="98" t="s">
        <v>1413</v>
      </c>
      <c r="G21" s="98" t="s">
        <v>1399</v>
      </c>
      <c r="H21" s="102">
        <v>44391</v>
      </c>
      <c r="I21" s="100" t="s">
        <v>1414</v>
      </c>
      <c r="J21" s="98" t="s">
        <v>1415</v>
      </c>
    </row>
    <row r="22" spans="2:10" ht="60">
      <c r="B22" s="99">
        <v>19</v>
      </c>
      <c r="C22" s="112">
        <v>1577</v>
      </c>
      <c r="D22" s="100" t="s">
        <v>1416</v>
      </c>
      <c r="E22" s="101" t="s">
        <v>1417</v>
      </c>
      <c r="F22" s="98" t="s">
        <v>1418</v>
      </c>
      <c r="G22" s="98" t="s">
        <v>1399</v>
      </c>
      <c r="H22" s="102">
        <v>44391</v>
      </c>
      <c r="I22" s="100" t="s">
        <v>1414</v>
      </c>
      <c r="J22" s="98" t="s">
        <v>1419</v>
      </c>
    </row>
    <row r="23" spans="2:10" ht="60">
      <c r="B23" s="99">
        <v>20</v>
      </c>
      <c r="C23" s="112">
        <v>1406</v>
      </c>
      <c r="D23" s="100" t="s">
        <v>1420</v>
      </c>
      <c r="E23" s="101" t="s">
        <v>1421</v>
      </c>
      <c r="F23" s="98" t="s">
        <v>1422</v>
      </c>
      <c r="G23" s="98" t="s">
        <v>1399</v>
      </c>
      <c r="H23" s="102">
        <v>44391</v>
      </c>
      <c r="I23" s="100" t="s">
        <v>1414</v>
      </c>
      <c r="J23" s="98" t="s">
        <v>1423</v>
      </c>
    </row>
    <row r="24" spans="2:10" ht="60">
      <c r="B24" s="99">
        <v>21</v>
      </c>
      <c r="C24" s="112">
        <v>2344</v>
      </c>
      <c r="D24" s="100" t="s">
        <v>1478</v>
      </c>
      <c r="E24" s="101" t="s">
        <v>1479</v>
      </c>
      <c r="F24" s="98" t="s">
        <v>1422</v>
      </c>
      <c r="G24" s="98" t="s">
        <v>1399</v>
      </c>
      <c r="H24" s="102">
        <v>44419</v>
      </c>
      <c r="I24" s="100" t="s">
        <v>1480</v>
      </c>
      <c r="J24" s="98" t="s">
        <v>1481</v>
      </c>
    </row>
    <row r="25" spans="2:10" ht="60">
      <c r="B25" s="99">
        <v>22</v>
      </c>
      <c r="C25" s="109">
        <v>2356</v>
      </c>
      <c r="D25" s="110" t="s">
        <v>1516</v>
      </c>
      <c r="E25" s="105" t="s">
        <v>1517</v>
      </c>
      <c r="F25" s="109" t="s">
        <v>305</v>
      </c>
      <c r="G25" s="109" t="s">
        <v>18</v>
      </c>
      <c r="H25" s="111">
        <v>44426</v>
      </c>
      <c r="I25" s="100" t="s">
        <v>1038</v>
      </c>
      <c r="J25" s="98" t="s">
        <v>1518</v>
      </c>
    </row>
    <row r="26" spans="2:10" ht="53.25" customHeight="1">
      <c r="B26" s="99">
        <v>23</v>
      </c>
      <c r="C26" s="99">
        <v>1261</v>
      </c>
      <c r="D26" s="100" t="s">
        <v>1570</v>
      </c>
      <c r="E26" s="101" t="s">
        <v>1571</v>
      </c>
      <c r="F26" s="98" t="s">
        <v>1418</v>
      </c>
      <c r="G26" s="98" t="s">
        <v>1399</v>
      </c>
      <c r="H26" s="102">
        <v>44447</v>
      </c>
      <c r="I26" s="100" t="s">
        <v>1572</v>
      </c>
      <c r="J26" s="98" t="s">
        <v>1573</v>
      </c>
    </row>
    <row r="27" spans="2:10" ht="75">
      <c r="B27" s="99">
        <v>24</v>
      </c>
      <c r="C27" s="109">
        <v>2362</v>
      </c>
      <c r="D27" s="110" t="s">
        <v>1693</v>
      </c>
      <c r="E27" s="113" t="s">
        <v>1694</v>
      </c>
      <c r="F27" s="109" t="s">
        <v>1422</v>
      </c>
      <c r="G27" s="109" t="s">
        <v>1399</v>
      </c>
      <c r="H27" s="102">
        <v>44489</v>
      </c>
      <c r="I27" s="100" t="s">
        <v>1695</v>
      </c>
      <c r="J27" s="98" t="s">
        <v>1696</v>
      </c>
    </row>
    <row r="28" spans="2:10" ht="80.25" customHeight="1">
      <c r="B28" s="99">
        <v>25</v>
      </c>
      <c r="C28" s="109">
        <v>1375</v>
      </c>
      <c r="D28" s="110" t="s">
        <v>1764</v>
      </c>
      <c r="E28" s="113" t="s">
        <v>1765</v>
      </c>
      <c r="F28" s="109" t="s">
        <v>1766</v>
      </c>
      <c r="G28" s="109" t="s">
        <v>1399</v>
      </c>
      <c r="H28" s="102">
        <v>44503</v>
      </c>
      <c r="I28" s="100" t="s">
        <v>290</v>
      </c>
      <c r="J28" s="98" t="s">
        <v>1767</v>
      </c>
    </row>
    <row r="29" spans="2:10" ht="75">
      <c r="B29" s="99">
        <v>26</v>
      </c>
      <c r="C29" s="99">
        <v>1972</v>
      </c>
      <c r="D29" s="100" t="s">
        <v>1889</v>
      </c>
      <c r="E29" s="101" t="s">
        <v>1890</v>
      </c>
      <c r="F29" s="109" t="s">
        <v>1891</v>
      </c>
      <c r="G29" s="109" t="s">
        <v>1399</v>
      </c>
      <c r="H29" s="102">
        <v>44524</v>
      </c>
      <c r="I29" s="110" t="s">
        <v>1892</v>
      </c>
      <c r="J29" s="109" t="s">
        <v>1893</v>
      </c>
    </row>
    <row r="30" spans="2:10" ht="75">
      <c r="B30" s="99">
        <v>27</v>
      </c>
      <c r="C30" s="99">
        <v>1589</v>
      </c>
      <c r="D30" s="100" t="s">
        <v>1921</v>
      </c>
      <c r="E30" s="101" t="s">
        <v>1922</v>
      </c>
      <c r="F30" s="109" t="s">
        <v>1766</v>
      </c>
      <c r="G30" s="109" t="s">
        <v>1399</v>
      </c>
      <c r="H30" s="102">
        <v>44531</v>
      </c>
      <c r="I30" s="100" t="s">
        <v>1923</v>
      </c>
      <c r="J30" s="98" t="s">
        <v>1924</v>
      </c>
    </row>
    <row r="31" spans="2:10" ht="75">
      <c r="B31" s="99">
        <v>28</v>
      </c>
      <c r="C31" s="98">
        <v>1966</v>
      </c>
      <c r="D31" s="100" t="s">
        <v>2066</v>
      </c>
      <c r="E31" s="101" t="s">
        <v>2067</v>
      </c>
      <c r="F31" s="98" t="s">
        <v>2068</v>
      </c>
      <c r="G31" s="98" t="s">
        <v>1399</v>
      </c>
      <c r="H31" s="102">
        <v>44587</v>
      </c>
      <c r="I31" s="100" t="s">
        <v>708</v>
      </c>
      <c r="J31" s="98" t="s">
        <v>2069</v>
      </c>
    </row>
    <row r="32" spans="2:10" ht="75">
      <c r="B32" s="99">
        <v>29</v>
      </c>
      <c r="C32" s="109">
        <v>2394</v>
      </c>
      <c r="D32" s="110" t="s">
        <v>2095</v>
      </c>
      <c r="E32" s="113" t="s">
        <v>2096</v>
      </c>
      <c r="F32" s="109" t="s">
        <v>1422</v>
      </c>
      <c r="G32" s="109" t="s">
        <v>1399</v>
      </c>
      <c r="H32" s="102">
        <v>44594</v>
      </c>
      <c r="I32" s="100" t="s">
        <v>2097</v>
      </c>
      <c r="J32" s="98" t="s">
        <v>2098</v>
      </c>
    </row>
    <row r="33" spans="2:10" ht="75">
      <c r="B33" s="99">
        <v>30</v>
      </c>
      <c r="C33" s="98">
        <v>2155</v>
      </c>
      <c r="D33" s="100" t="s">
        <v>2167</v>
      </c>
      <c r="E33" s="113" t="s">
        <v>2168</v>
      </c>
      <c r="F33" s="98" t="s">
        <v>2169</v>
      </c>
      <c r="G33" s="98" t="s">
        <v>1399</v>
      </c>
      <c r="H33" s="102">
        <v>44608</v>
      </c>
      <c r="I33" s="100" t="s">
        <v>915</v>
      </c>
      <c r="J33" s="98" t="s">
        <v>2170</v>
      </c>
    </row>
    <row r="34" spans="2:10" ht="75">
      <c r="B34" s="99">
        <v>31</v>
      </c>
      <c r="C34" s="98">
        <v>2334</v>
      </c>
      <c r="D34" s="100" t="s">
        <v>2271</v>
      </c>
      <c r="E34" s="101" t="s">
        <v>2272</v>
      </c>
      <c r="F34" s="98" t="s">
        <v>1422</v>
      </c>
      <c r="G34" s="98" t="s">
        <v>1399</v>
      </c>
      <c r="H34" s="102">
        <v>44622</v>
      </c>
      <c r="I34" s="100" t="s">
        <v>2273</v>
      </c>
      <c r="J34" s="98" t="s">
        <v>2274</v>
      </c>
    </row>
    <row r="35" spans="2:10" ht="60">
      <c r="B35" s="99">
        <v>32</v>
      </c>
      <c r="C35" s="109">
        <v>2483</v>
      </c>
      <c r="D35" s="110" t="s">
        <v>2403</v>
      </c>
      <c r="E35" s="113" t="s">
        <v>2404</v>
      </c>
      <c r="F35" s="114" t="s">
        <v>1766</v>
      </c>
      <c r="G35" s="114" t="s">
        <v>1399</v>
      </c>
      <c r="H35" s="111">
        <v>44713</v>
      </c>
      <c r="I35" s="110" t="s">
        <v>2405</v>
      </c>
      <c r="J35" s="109" t="s">
        <v>2406</v>
      </c>
    </row>
    <row r="36" spans="2:10" ht="68.25" customHeight="1">
      <c r="B36" s="46">
        <v>33</v>
      </c>
      <c r="C36" s="156">
        <v>2419</v>
      </c>
      <c r="D36" s="157" t="s">
        <v>2543</v>
      </c>
      <c r="E36" s="156" t="s">
        <v>2544</v>
      </c>
      <c r="F36" s="156" t="s">
        <v>1766</v>
      </c>
      <c r="G36" s="156" t="s">
        <v>1399</v>
      </c>
      <c r="H36" s="158">
        <v>44788</v>
      </c>
      <c r="I36" s="160" t="s">
        <v>2545</v>
      </c>
      <c r="J36" s="159" t="s">
        <v>2546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9"/>
  <sheetViews>
    <sheetView zoomScale="85" zoomScaleNormal="85" zoomScalePageLayoutView="0" workbookViewId="0" topLeftCell="A1">
      <selection activeCell="B1" sqref="B1:J1"/>
    </sheetView>
  </sheetViews>
  <sheetFormatPr defaultColWidth="9.140625" defaultRowHeight="15"/>
  <cols>
    <col min="1" max="1" width="9.140625" style="0" customWidth="1"/>
    <col min="2" max="2" width="6.421875" style="13" customWidth="1"/>
    <col min="3" max="3" width="16.140625" style="13" customWidth="1"/>
    <col min="4" max="4" width="37.7109375" style="14" customWidth="1"/>
    <col min="5" max="5" width="40.8515625" style="14" customWidth="1"/>
    <col min="6" max="6" width="20.28125" style="13" customWidth="1"/>
    <col min="7" max="7" width="17.28125" style="13" customWidth="1"/>
    <col min="8" max="8" width="18.421875" style="13" customWidth="1"/>
    <col min="9" max="9" width="37.140625" style="15" customWidth="1"/>
    <col min="10" max="10" width="13.421875" style="13" customWidth="1"/>
  </cols>
  <sheetData>
    <row r="1" spans="2:10" ht="41.25" customHeight="1">
      <c r="B1" s="183" t="s">
        <v>0</v>
      </c>
      <c r="C1" s="183"/>
      <c r="D1" s="183"/>
      <c r="E1" s="183"/>
      <c r="F1" s="183"/>
      <c r="G1" s="183"/>
      <c r="H1" s="183"/>
      <c r="I1" s="183"/>
      <c r="J1" s="183"/>
    </row>
    <row r="2" spans="2:10" ht="15">
      <c r="B2" s="1"/>
      <c r="C2" s="1"/>
      <c r="D2" s="3"/>
      <c r="E2" s="3"/>
      <c r="F2" s="2"/>
      <c r="G2" s="2"/>
      <c r="H2" s="2"/>
      <c r="I2" s="22"/>
      <c r="J2" s="2"/>
    </row>
    <row r="3" spans="2:10" ht="53.25" customHeigh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2:10" ht="66" customHeight="1">
      <c r="B4" s="38">
        <v>1</v>
      </c>
      <c r="C4" s="40">
        <v>1705</v>
      </c>
      <c r="D4" s="41" t="s">
        <v>11</v>
      </c>
      <c r="E4" s="42" t="s">
        <v>12</v>
      </c>
      <c r="F4" s="40" t="s">
        <v>13</v>
      </c>
      <c r="G4" s="40" t="s">
        <v>13</v>
      </c>
      <c r="H4" s="43">
        <v>44258</v>
      </c>
      <c r="I4" s="41" t="s">
        <v>14</v>
      </c>
      <c r="J4" s="29" t="s">
        <v>15</v>
      </c>
    </row>
    <row r="5" spans="2:10" ht="42.75">
      <c r="B5" s="38">
        <v>2</v>
      </c>
      <c r="C5" s="40">
        <v>1002</v>
      </c>
      <c r="D5" s="41" t="s">
        <v>45</v>
      </c>
      <c r="E5" s="42" t="s">
        <v>46</v>
      </c>
      <c r="F5" s="43" t="s">
        <v>13</v>
      </c>
      <c r="G5" s="40" t="s">
        <v>13</v>
      </c>
      <c r="H5" s="43">
        <v>44258</v>
      </c>
      <c r="I5" s="41" t="s">
        <v>47</v>
      </c>
      <c r="J5" s="29" t="s">
        <v>48</v>
      </c>
    </row>
    <row r="6" spans="2:10" ht="78" customHeight="1">
      <c r="B6" s="38">
        <v>3</v>
      </c>
      <c r="C6" s="40">
        <v>2001</v>
      </c>
      <c r="D6" s="41" t="s">
        <v>55</v>
      </c>
      <c r="E6" s="42" t="s">
        <v>56</v>
      </c>
      <c r="F6" s="43" t="s">
        <v>13</v>
      </c>
      <c r="G6" s="40" t="s">
        <v>13</v>
      </c>
      <c r="H6" s="43">
        <v>44258</v>
      </c>
      <c r="I6" s="41" t="s">
        <v>57</v>
      </c>
      <c r="J6" s="29" t="s">
        <v>58</v>
      </c>
    </row>
    <row r="7" spans="2:10" ht="71.25">
      <c r="B7" s="38">
        <v>4</v>
      </c>
      <c r="C7" s="40">
        <v>1988</v>
      </c>
      <c r="D7" s="41" t="s">
        <v>77</v>
      </c>
      <c r="E7" s="42" t="s">
        <v>78</v>
      </c>
      <c r="F7" s="43" t="s">
        <v>13</v>
      </c>
      <c r="G7" s="40" t="s">
        <v>13</v>
      </c>
      <c r="H7" s="43">
        <v>44265</v>
      </c>
      <c r="I7" s="41" t="s">
        <v>79</v>
      </c>
      <c r="J7" s="29" t="s">
        <v>80</v>
      </c>
    </row>
    <row r="8" spans="2:10" ht="42.75">
      <c r="B8" s="38">
        <v>5</v>
      </c>
      <c r="C8" s="38">
        <v>2230</v>
      </c>
      <c r="D8" s="41" t="s">
        <v>81</v>
      </c>
      <c r="E8" s="42" t="s">
        <v>82</v>
      </c>
      <c r="F8" s="40" t="s">
        <v>13</v>
      </c>
      <c r="G8" s="40" t="s">
        <v>13</v>
      </c>
      <c r="H8" s="43">
        <v>44265</v>
      </c>
      <c r="I8" s="41" t="s">
        <v>83</v>
      </c>
      <c r="J8" s="29" t="s">
        <v>84</v>
      </c>
    </row>
    <row r="9" spans="2:10" ht="71.25" customHeight="1">
      <c r="B9" s="38">
        <v>6</v>
      </c>
      <c r="C9" s="38">
        <v>648</v>
      </c>
      <c r="D9" s="41" t="s">
        <v>85</v>
      </c>
      <c r="E9" s="42" t="s">
        <v>2563</v>
      </c>
      <c r="F9" s="40" t="s">
        <v>13</v>
      </c>
      <c r="G9" s="40" t="s">
        <v>13</v>
      </c>
      <c r="H9" s="43">
        <v>44265</v>
      </c>
      <c r="I9" s="41" t="s">
        <v>86</v>
      </c>
      <c r="J9" s="29" t="s">
        <v>87</v>
      </c>
    </row>
    <row r="10" spans="2:10" ht="55.5" customHeight="1">
      <c r="B10" s="38">
        <v>7</v>
      </c>
      <c r="C10" s="38">
        <v>2220</v>
      </c>
      <c r="D10" s="41" t="s">
        <v>88</v>
      </c>
      <c r="E10" s="42" t="s">
        <v>2564</v>
      </c>
      <c r="F10" s="40" t="s">
        <v>13</v>
      </c>
      <c r="G10" s="40" t="s">
        <v>13</v>
      </c>
      <c r="H10" s="43">
        <v>44265</v>
      </c>
      <c r="I10" s="41" t="s">
        <v>89</v>
      </c>
      <c r="J10" s="29" t="s">
        <v>80</v>
      </c>
    </row>
    <row r="11" spans="2:10" ht="54.75" customHeight="1">
      <c r="B11" s="38">
        <v>8</v>
      </c>
      <c r="C11" s="38">
        <v>2008</v>
      </c>
      <c r="D11" s="41" t="s">
        <v>90</v>
      </c>
      <c r="E11" s="42" t="s">
        <v>91</v>
      </c>
      <c r="F11" s="40" t="s">
        <v>13</v>
      </c>
      <c r="G11" s="40" t="s">
        <v>13</v>
      </c>
      <c r="H11" s="43">
        <v>44265</v>
      </c>
      <c r="I11" s="41" t="s">
        <v>92</v>
      </c>
      <c r="J11" s="29" t="s">
        <v>80</v>
      </c>
    </row>
    <row r="12" spans="2:10" ht="54.75" customHeight="1">
      <c r="B12" s="38">
        <v>9</v>
      </c>
      <c r="C12" s="38">
        <v>1361</v>
      </c>
      <c r="D12" s="41" t="s">
        <v>93</v>
      </c>
      <c r="E12" s="42" t="s">
        <v>94</v>
      </c>
      <c r="F12" s="40" t="s">
        <v>13</v>
      </c>
      <c r="G12" s="40" t="s">
        <v>13</v>
      </c>
      <c r="H12" s="43">
        <v>44265</v>
      </c>
      <c r="I12" s="41" t="s">
        <v>95</v>
      </c>
      <c r="J12" s="29" t="s">
        <v>96</v>
      </c>
    </row>
    <row r="13" spans="2:10" ht="56.25" customHeight="1">
      <c r="B13" s="38">
        <v>10</v>
      </c>
      <c r="C13" s="38">
        <v>2229</v>
      </c>
      <c r="D13" s="41" t="s">
        <v>97</v>
      </c>
      <c r="E13" s="42" t="s">
        <v>98</v>
      </c>
      <c r="F13" s="40" t="s">
        <v>13</v>
      </c>
      <c r="G13" s="40" t="s">
        <v>13</v>
      </c>
      <c r="H13" s="43">
        <v>44265</v>
      </c>
      <c r="I13" s="41" t="s">
        <v>63</v>
      </c>
      <c r="J13" s="29" t="s">
        <v>99</v>
      </c>
    </row>
    <row r="14" spans="2:10" ht="54" customHeight="1">
      <c r="B14" s="38">
        <v>11</v>
      </c>
      <c r="C14" s="45">
        <v>1641</v>
      </c>
      <c r="D14" s="44" t="s">
        <v>100</v>
      </c>
      <c r="E14" s="44" t="s">
        <v>101</v>
      </c>
      <c r="F14" s="46" t="s">
        <v>102</v>
      </c>
      <c r="G14" s="46" t="s">
        <v>13</v>
      </c>
      <c r="H14" s="47">
        <v>44265</v>
      </c>
      <c r="I14" s="44" t="s">
        <v>103</v>
      </c>
      <c r="J14" s="30" t="s">
        <v>104</v>
      </c>
    </row>
    <row r="15" spans="2:10" ht="84.75" customHeight="1">
      <c r="B15" s="38">
        <v>12</v>
      </c>
      <c r="C15" s="38">
        <v>2092</v>
      </c>
      <c r="D15" s="41" t="s">
        <v>105</v>
      </c>
      <c r="E15" s="42" t="s">
        <v>106</v>
      </c>
      <c r="F15" s="40" t="s">
        <v>13</v>
      </c>
      <c r="G15" s="40" t="s">
        <v>13</v>
      </c>
      <c r="H15" s="43">
        <v>44265</v>
      </c>
      <c r="I15" s="41" t="s">
        <v>107</v>
      </c>
      <c r="J15" s="29" t="s">
        <v>80</v>
      </c>
    </row>
    <row r="16" spans="2:10" ht="57">
      <c r="B16" s="38">
        <v>13</v>
      </c>
      <c r="C16" s="38">
        <v>2036</v>
      </c>
      <c r="D16" s="41" t="s">
        <v>108</v>
      </c>
      <c r="E16" s="42" t="s">
        <v>109</v>
      </c>
      <c r="F16" s="40" t="s">
        <v>13</v>
      </c>
      <c r="G16" s="40" t="s">
        <v>13</v>
      </c>
      <c r="H16" s="43">
        <v>44265</v>
      </c>
      <c r="I16" s="41" t="s">
        <v>110</v>
      </c>
      <c r="J16" s="29" t="s">
        <v>80</v>
      </c>
    </row>
    <row r="17" spans="2:10" ht="67.5" customHeight="1">
      <c r="B17" s="38">
        <v>14</v>
      </c>
      <c r="C17" s="38">
        <v>1714</v>
      </c>
      <c r="D17" s="41" t="s">
        <v>111</v>
      </c>
      <c r="E17" s="42" t="s">
        <v>112</v>
      </c>
      <c r="F17" s="40" t="s">
        <v>13</v>
      </c>
      <c r="G17" s="40" t="s">
        <v>13</v>
      </c>
      <c r="H17" s="43">
        <v>44265</v>
      </c>
      <c r="I17" s="41" t="s">
        <v>113</v>
      </c>
      <c r="J17" s="29" t="s">
        <v>114</v>
      </c>
    </row>
    <row r="18" spans="2:10" ht="126" customHeight="1">
      <c r="B18" s="38">
        <v>15</v>
      </c>
      <c r="C18" s="38">
        <v>1189</v>
      </c>
      <c r="D18" s="41" t="s">
        <v>115</v>
      </c>
      <c r="E18" s="42" t="s">
        <v>116</v>
      </c>
      <c r="F18" s="40" t="s">
        <v>13</v>
      </c>
      <c r="G18" s="40" t="s">
        <v>13</v>
      </c>
      <c r="H18" s="43">
        <v>44265</v>
      </c>
      <c r="I18" s="41" t="s">
        <v>117</v>
      </c>
      <c r="J18" s="29" t="s">
        <v>118</v>
      </c>
    </row>
    <row r="19" spans="2:10" ht="63.75" customHeight="1">
      <c r="B19" s="38">
        <v>16</v>
      </c>
      <c r="C19" s="38">
        <v>97</v>
      </c>
      <c r="D19" s="41" t="s">
        <v>119</v>
      </c>
      <c r="E19" s="42" t="s">
        <v>120</v>
      </c>
      <c r="F19" s="40" t="s">
        <v>13</v>
      </c>
      <c r="G19" s="40" t="s">
        <v>13</v>
      </c>
      <c r="H19" s="43">
        <v>44265</v>
      </c>
      <c r="I19" s="41" t="s">
        <v>121</v>
      </c>
      <c r="J19" s="29" t="s">
        <v>122</v>
      </c>
    </row>
    <row r="20" spans="2:10" ht="66.75" customHeight="1">
      <c r="B20" s="38">
        <v>17</v>
      </c>
      <c r="C20" s="38">
        <v>32</v>
      </c>
      <c r="D20" s="41" t="s">
        <v>123</v>
      </c>
      <c r="E20" s="42" t="s">
        <v>124</v>
      </c>
      <c r="F20" s="40" t="s">
        <v>13</v>
      </c>
      <c r="G20" s="40" t="s">
        <v>13</v>
      </c>
      <c r="H20" s="43">
        <v>44265</v>
      </c>
      <c r="I20" s="41" t="s">
        <v>125</v>
      </c>
      <c r="J20" s="29" t="s">
        <v>126</v>
      </c>
    </row>
    <row r="21" spans="2:10" ht="107.25" customHeight="1">
      <c r="B21" s="38">
        <v>18</v>
      </c>
      <c r="C21" s="38">
        <v>1995</v>
      </c>
      <c r="D21" s="41" t="s">
        <v>127</v>
      </c>
      <c r="E21" s="42" t="s">
        <v>2565</v>
      </c>
      <c r="F21" s="40" t="s">
        <v>13</v>
      </c>
      <c r="G21" s="40" t="s">
        <v>13</v>
      </c>
      <c r="H21" s="43">
        <v>44265</v>
      </c>
      <c r="I21" s="41" t="s">
        <v>128</v>
      </c>
      <c r="J21" s="29" t="s">
        <v>129</v>
      </c>
    </row>
    <row r="22" spans="2:10" ht="67.5" customHeight="1">
      <c r="B22" s="38">
        <v>19</v>
      </c>
      <c r="C22" s="38">
        <v>760</v>
      </c>
      <c r="D22" s="41" t="s">
        <v>130</v>
      </c>
      <c r="E22" s="42" t="s">
        <v>131</v>
      </c>
      <c r="F22" s="40" t="s">
        <v>13</v>
      </c>
      <c r="G22" s="40" t="s">
        <v>13</v>
      </c>
      <c r="H22" s="43">
        <v>44265</v>
      </c>
      <c r="I22" s="41" t="s">
        <v>132</v>
      </c>
      <c r="J22" s="29" t="s">
        <v>133</v>
      </c>
    </row>
    <row r="23" spans="2:10" ht="54" customHeight="1">
      <c r="B23" s="38">
        <v>20</v>
      </c>
      <c r="C23" s="38">
        <v>1889</v>
      </c>
      <c r="D23" s="41" t="s">
        <v>134</v>
      </c>
      <c r="E23" s="42" t="s">
        <v>135</v>
      </c>
      <c r="F23" s="40" t="s">
        <v>13</v>
      </c>
      <c r="G23" s="40" t="s">
        <v>13</v>
      </c>
      <c r="H23" s="43">
        <v>44265</v>
      </c>
      <c r="I23" s="41" t="s">
        <v>136</v>
      </c>
      <c r="J23" s="29" t="s">
        <v>137</v>
      </c>
    </row>
    <row r="24" spans="2:10" ht="57">
      <c r="B24" s="38">
        <v>21</v>
      </c>
      <c r="C24" s="38">
        <v>1496</v>
      </c>
      <c r="D24" s="41" t="s">
        <v>138</v>
      </c>
      <c r="E24" s="42" t="s">
        <v>139</v>
      </c>
      <c r="F24" s="40" t="s">
        <v>13</v>
      </c>
      <c r="G24" s="40" t="s">
        <v>13</v>
      </c>
      <c r="H24" s="43">
        <v>44265</v>
      </c>
      <c r="I24" s="41" t="s">
        <v>140</v>
      </c>
      <c r="J24" s="29" t="s">
        <v>141</v>
      </c>
    </row>
    <row r="25" spans="2:10" ht="42.75">
      <c r="B25" s="38">
        <v>22</v>
      </c>
      <c r="C25" s="50">
        <v>1807</v>
      </c>
      <c r="D25" s="51" t="s">
        <v>347</v>
      </c>
      <c r="E25" s="52" t="s">
        <v>348</v>
      </c>
      <c r="F25" s="50" t="s">
        <v>13</v>
      </c>
      <c r="G25" s="40" t="s">
        <v>13</v>
      </c>
      <c r="H25" s="53">
        <v>44272</v>
      </c>
      <c r="I25" s="41" t="s">
        <v>63</v>
      </c>
      <c r="J25" s="29" t="s">
        <v>349</v>
      </c>
    </row>
    <row r="26" spans="2:10" ht="42.75">
      <c r="B26" s="38">
        <v>23</v>
      </c>
      <c r="C26" s="50">
        <v>2276</v>
      </c>
      <c r="D26" s="51" t="s">
        <v>350</v>
      </c>
      <c r="E26" s="52" t="s">
        <v>351</v>
      </c>
      <c r="F26" s="50" t="s">
        <v>13</v>
      </c>
      <c r="G26" s="40" t="s">
        <v>13</v>
      </c>
      <c r="H26" s="43">
        <v>44272</v>
      </c>
      <c r="I26" s="44" t="s">
        <v>352</v>
      </c>
      <c r="J26" s="30" t="s">
        <v>353</v>
      </c>
    </row>
    <row r="27" spans="2:10" ht="42.75">
      <c r="B27" s="38">
        <v>24</v>
      </c>
      <c r="C27" s="50">
        <v>1350</v>
      </c>
      <c r="D27" s="51" t="s">
        <v>354</v>
      </c>
      <c r="E27" s="52" t="s">
        <v>355</v>
      </c>
      <c r="F27" s="50" t="s">
        <v>13</v>
      </c>
      <c r="G27" s="40" t="s">
        <v>13</v>
      </c>
      <c r="H27" s="43">
        <v>44272</v>
      </c>
      <c r="I27" s="44" t="s">
        <v>356</v>
      </c>
      <c r="J27" s="29" t="s">
        <v>357</v>
      </c>
    </row>
    <row r="28" spans="2:10" ht="36.75" customHeight="1">
      <c r="B28" s="38">
        <v>25</v>
      </c>
      <c r="C28" s="50">
        <v>1957</v>
      </c>
      <c r="D28" s="51" t="s">
        <v>358</v>
      </c>
      <c r="E28" s="52" t="s">
        <v>2566</v>
      </c>
      <c r="F28" s="50" t="s">
        <v>13</v>
      </c>
      <c r="G28" s="40" t="s">
        <v>13</v>
      </c>
      <c r="H28" s="43">
        <v>44272</v>
      </c>
      <c r="I28" s="44" t="s">
        <v>113</v>
      </c>
      <c r="J28" s="30" t="s">
        <v>359</v>
      </c>
    </row>
    <row r="29" spans="2:10" ht="57" customHeight="1">
      <c r="B29" s="38">
        <v>26</v>
      </c>
      <c r="C29" s="50">
        <v>509</v>
      </c>
      <c r="D29" s="51" t="s">
        <v>360</v>
      </c>
      <c r="E29" s="52" t="s">
        <v>361</v>
      </c>
      <c r="F29" s="50" t="s">
        <v>13</v>
      </c>
      <c r="G29" s="40" t="s">
        <v>13</v>
      </c>
      <c r="H29" s="43">
        <v>44272</v>
      </c>
      <c r="I29" s="44" t="s">
        <v>113</v>
      </c>
      <c r="J29" s="30" t="s">
        <v>359</v>
      </c>
    </row>
    <row r="30" spans="2:10" ht="57">
      <c r="B30" s="38">
        <v>27</v>
      </c>
      <c r="C30" s="50">
        <v>1956</v>
      </c>
      <c r="D30" s="51" t="s">
        <v>362</v>
      </c>
      <c r="E30" s="52" t="s">
        <v>363</v>
      </c>
      <c r="F30" s="50" t="s">
        <v>13</v>
      </c>
      <c r="G30" s="40" t="s">
        <v>13</v>
      </c>
      <c r="H30" s="43">
        <v>44272</v>
      </c>
      <c r="I30" s="44" t="s">
        <v>364</v>
      </c>
      <c r="J30" s="30" t="s">
        <v>359</v>
      </c>
    </row>
    <row r="31" spans="2:10" ht="52.5" customHeight="1">
      <c r="B31" s="38">
        <v>28</v>
      </c>
      <c r="C31" s="50">
        <v>726</v>
      </c>
      <c r="D31" s="51" t="s">
        <v>365</v>
      </c>
      <c r="E31" s="52" t="s">
        <v>366</v>
      </c>
      <c r="F31" s="50" t="s">
        <v>13</v>
      </c>
      <c r="G31" s="40" t="s">
        <v>13</v>
      </c>
      <c r="H31" s="43">
        <v>44272</v>
      </c>
      <c r="I31" s="44" t="s">
        <v>367</v>
      </c>
      <c r="J31" s="29" t="s">
        <v>368</v>
      </c>
    </row>
    <row r="32" spans="2:10" ht="57">
      <c r="B32" s="38">
        <v>29</v>
      </c>
      <c r="C32" s="50">
        <v>1720</v>
      </c>
      <c r="D32" s="51" t="s">
        <v>387</v>
      </c>
      <c r="E32" s="52" t="s">
        <v>388</v>
      </c>
      <c r="F32" s="53" t="s">
        <v>389</v>
      </c>
      <c r="G32" s="40" t="s">
        <v>13</v>
      </c>
      <c r="H32" s="43">
        <v>44272</v>
      </c>
      <c r="I32" s="41" t="s">
        <v>113</v>
      </c>
      <c r="J32" s="29" t="s">
        <v>390</v>
      </c>
    </row>
    <row r="33" spans="2:10" ht="42.75">
      <c r="B33" s="38">
        <v>30</v>
      </c>
      <c r="C33" s="50">
        <v>442</v>
      </c>
      <c r="D33" s="51" t="s">
        <v>400</v>
      </c>
      <c r="E33" s="52" t="s">
        <v>401</v>
      </c>
      <c r="F33" s="50" t="s">
        <v>13</v>
      </c>
      <c r="G33" s="40" t="s">
        <v>13</v>
      </c>
      <c r="H33" s="43">
        <v>44272</v>
      </c>
      <c r="I33" s="54" t="s">
        <v>113</v>
      </c>
      <c r="J33" s="29" t="s">
        <v>402</v>
      </c>
    </row>
    <row r="34" spans="2:10" ht="60" customHeight="1">
      <c r="B34" s="38">
        <v>31</v>
      </c>
      <c r="C34" s="50">
        <v>1871</v>
      </c>
      <c r="D34" s="51" t="s">
        <v>407</v>
      </c>
      <c r="E34" s="52" t="s">
        <v>408</v>
      </c>
      <c r="F34" s="50" t="s">
        <v>13</v>
      </c>
      <c r="G34" s="40" t="s">
        <v>13</v>
      </c>
      <c r="H34" s="43">
        <v>44272</v>
      </c>
      <c r="I34" s="44" t="s">
        <v>409</v>
      </c>
      <c r="J34" s="29" t="s">
        <v>410</v>
      </c>
    </row>
    <row r="35" spans="2:10" ht="42.75">
      <c r="B35" s="38">
        <v>32</v>
      </c>
      <c r="C35" s="50">
        <v>944</v>
      </c>
      <c r="D35" s="51" t="s">
        <v>411</v>
      </c>
      <c r="E35" s="52" t="s">
        <v>412</v>
      </c>
      <c r="F35" s="50" t="s">
        <v>413</v>
      </c>
      <c r="G35" s="40" t="s">
        <v>13</v>
      </c>
      <c r="H35" s="43">
        <v>44272</v>
      </c>
      <c r="I35" s="44" t="s">
        <v>414</v>
      </c>
      <c r="J35" s="30" t="s">
        <v>415</v>
      </c>
    </row>
    <row r="36" spans="2:10" ht="63" customHeight="1">
      <c r="B36" s="38">
        <v>33</v>
      </c>
      <c r="C36" s="40">
        <v>1839</v>
      </c>
      <c r="D36" s="51" t="s">
        <v>445</v>
      </c>
      <c r="E36" s="52" t="s">
        <v>446</v>
      </c>
      <c r="F36" s="40" t="s">
        <v>13</v>
      </c>
      <c r="G36" s="40" t="s">
        <v>13</v>
      </c>
      <c r="H36" s="43">
        <v>44272</v>
      </c>
      <c r="I36" s="44" t="s">
        <v>447</v>
      </c>
      <c r="J36" s="29" t="s">
        <v>448</v>
      </c>
    </row>
    <row r="37" spans="2:10" ht="33" customHeight="1">
      <c r="B37" s="38">
        <v>34</v>
      </c>
      <c r="C37" s="50">
        <v>554</v>
      </c>
      <c r="D37" s="51" t="s">
        <v>505</v>
      </c>
      <c r="E37" s="52" t="s">
        <v>506</v>
      </c>
      <c r="F37" s="50" t="s">
        <v>13</v>
      </c>
      <c r="G37" s="40" t="s">
        <v>13</v>
      </c>
      <c r="H37" s="43">
        <v>44279</v>
      </c>
      <c r="I37" s="41" t="s">
        <v>507</v>
      </c>
      <c r="J37" s="29" t="s">
        <v>508</v>
      </c>
    </row>
    <row r="38" spans="2:10" ht="69.75" customHeight="1">
      <c r="B38" s="38">
        <v>35</v>
      </c>
      <c r="C38" s="50">
        <v>2265</v>
      </c>
      <c r="D38" s="51" t="s">
        <v>522</v>
      </c>
      <c r="E38" s="52" t="s">
        <v>523</v>
      </c>
      <c r="F38" s="50" t="s">
        <v>13</v>
      </c>
      <c r="G38" s="40" t="s">
        <v>13</v>
      </c>
      <c r="H38" s="43">
        <v>44279</v>
      </c>
      <c r="I38" s="41" t="s">
        <v>524</v>
      </c>
      <c r="J38" s="29" t="s">
        <v>145</v>
      </c>
    </row>
    <row r="39" spans="2:10" ht="58.5" customHeight="1">
      <c r="B39" s="38">
        <v>36</v>
      </c>
      <c r="C39" s="55">
        <v>2186</v>
      </c>
      <c r="D39" s="41" t="s">
        <v>545</v>
      </c>
      <c r="E39" s="42" t="s">
        <v>546</v>
      </c>
      <c r="F39" s="40" t="s">
        <v>13</v>
      </c>
      <c r="G39" s="40" t="s">
        <v>13</v>
      </c>
      <c r="H39" s="43">
        <v>44279</v>
      </c>
      <c r="I39" s="41" t="s">
        <v>547</v>
      </c>
      <c r="J39" s="29" t="s">
        <v>548</v>
      </c>
    </row>
    <row r="40" spans="2:10" ht="76.5" customHeight="1">
      <c r="B40" s="38">
        <v>37</v>
      </c>
      <c r="C40" s="55">
        <v>1491</v>
      </c>
      <c r="D40" s="41" t="s">
        <v>576</v>
      </c>
      <c r="E40" s="42" t="s">
        <v>577</v>
      </c>
      <c r="F40" s="40" t="s">
        <v>13</v>
      </c>
      <c r="G40" s="40" t="s">
        <v>13</v>
      </c>
      <c r="H40" s="43">
        <v>44279</v>
      </c>
      <c r="I40" s="41" t="s">
        <v>578</v>
      </c>
      <c r="J40" s="29" t="s">
        <v>579</v>
      </c>
    </row>
    <row r="41" spans="2:10" ht="60" customHeight="1">
      <c r="B41" s="38">
        <v>38</v>
      </c>
      <c r="C41" s="55">
        <v>1099</v>
      </c>
      <c r="D41" s="41" t="s">
        <v>580</v>
      </c>
      <c r="E41" s="42" t="s">
        <v>581</v>
      </c>
      <c r="F41" s="40" t="s">
        <v>102</v>
      </c>
      <c r="G41" s="40" t="s">
        <v>13</v>
      </c>
      <c r="H41" s="43">
        <v>44279</v>
      </c>
      <c r="I41" s="41" t="s">
        <v>578</v>
      </c>
      <c r="J41" s="29" t="s">
        <v>582</v>
      </c>
    </row>
    <row r="42" spans="2:10" ht="58.5" customHeight="1">
      <c r="B42" s="38">
        <v>39</v>
      </c>
      <c r="C42" s="55">
        <v>2247</v>
      </c>
      <c r="D42" s="41" t="s">
        <v>583</v>
      </c>
      <c r="E42" s="42" t="s">
        <v>584</v>
      </c>
      <c r="F42" s="40" t="s">
        <v>13</v>
      </c>
      <c r="G42" s="40" t="s">
        <v>13</v>
      </c>
      <c r="H42" s="43">
        <v>44279</v>
      </c>
      <c r="I42" s="41" t="s">
        <v>585</v>
      </c>
      <c r="J42" s="29" t="s">
        <v>586</v>
      </c>
    </row>
    <row r="43" spans="2:10" ht="59.25" customHeight="1">
      <c r="B43" s="38">
        <v>40</v>
      </c>
      <c r="C43" s="55">
        <v>2277</v>
      </c>
      <c r="D43" s="41" t="s">
        <v>603</v>
      </c>
      <c r="E43" s="42" t="s">
        <v>2567</v>
      </c>
      <c r="F43" s="40" t="s">
        <v>604</v>
      </c>
      <c r="G43" s="40" t="s">
        <v>13</v>
      </c>
      <c r="H43" s="43">
        <v>44279</v>
      </c>
      <c r="I43" s="41" t="s">
        <v>605</v>
      </c>
      <c r="J43" s="29" t="s">
        <v>606</v>
      </c>
    </row>
    <row r="44" spans="2:10" ht="66" customHeight="1">
      <c r="B44" s="38">
        <v>41</v>
      </c>
      <c r="C44" s="55">
        <v>1504</v>
      </c>
      <c r="D44" s="41" t="s">
        <v>612</v>
      </c>
      <c r="E44" s="42" t="s">
        <v>613</v>
      </c>
      <c r="F44" s="40" t="s">
        <v>13</v>
      </c>
      <c r="G44" s="40" t="s">
        <v>13</v>
      </c>
      <c r="H44" s="43">
        <v>44279</v>
      </c>
      <c r="I44" s="41" t="s">
        <v>614</v>
      </c>
      <c r="J44" s="29" t="s">
        <v>615</v>
      </c>
    </row>
    <row r="45" spans="2:10" ht="42.75">
      <c r="B45" s="38">
        <v>42</v>
      </c>
      <c r="C45" s="55">
        <v>1091</v>
      </c>
      <c r="D45" s="41" t="s">
        <v>652</v>
      </c>
      <c r="E45" s="42" t="s">
        <v>653</v>
      </c>
      <c r="F45" s="40" t="s">
        <v>654</v>
      </c>
      <c r="G45" s="40" t="s">
        <v>13</v>
      </c>
      <c r="H45" s="43">
        <v>44279</v>
      </c>
      <c r="I45" s="41" t="s">
        <v>655</v>
      </c>
      <c r="J45" s="29" t="s">
        <v>656</v>
      </c>
    </row>
    <row r="46" spans="2:10" ht="56.25" customHeight="1">
      <c r="B46" s="38">
        <v>43</v>
      </c>
      <c r="C46" s="55">
        <v>991</v>
      </c>
      <c r="D46" s="41" t="s">
        <v>661</v>
      </c>
      <c r="E46" s="42" t="s">
        <v>662</v>
      </c>
      <c r="F46" s="40" t="s">
        <v>13</v>
      </c>
      <c r="G46" s="40" t="s">
        <v>13</v>
      </c>
      <c r="H46" s="43">
        <v>44279</v>
      </c>
      <c r="I46" s="41" t="s">
        <v>663</v>
      </c>
      <c r="J46" s="29" t="s">
        <v>664</v>
      </c>
    </row>
    <row r="47" spans="2:10" ht="42.75">
      <c r="B47" s="38">
        <v>44</v>
      </c>
      <c r="C47" s="38">
        <v>403</v>
      </c>
      <c r="D47" s="41" t="s">
        <v>669</v>
      </c>
      <c r="E47" s="42" t="s">
        <v>670</v>
      </c>
      <c r="F47" s="40" t="s">
        <v>13</v>
      </c>
      <c r="G47" s="40" t="s">
        <v>13</v>
      </c>
      <c r="H47" s="43">
        <v>44293</v>
      </c>
      <c r="I47" s="41" t="s">
        <v>113</v>
      </c>
      <c r="J47" s="29" t="s">
        <v>671</v>
      </c>
    </row>
    <row r="48" spans="2:10" ht="46.5" customHeight="1">
      <c r="B48" s="38">
        <v>45</v>
      </c>
      <c r="C48" s="38">
        <v>1493</v>
      </c>
      <c r="D48" s="41" t="s">
        <v>689</v>
      </c>
      <c r="E48" s="42" t="s">
        <v>690</v>
      </c>
      <c r="F48" s="40" t="s">
        <v>13</v>
      </c>
      <c r="G48" s="40" t="s">
        <v>13</v>
      </c>
      <c r="H48" s="43">
        <v>44293</v>
      </c>
      <c r="I48" s="41" t="s">
        <v>691</v>
      </c>
      <c r="J48" s="29" t="s">
        <v>692</v>
      </c>
    </row>
    <row r="49" spans="2:10" ht="42.75">
      <c r="B49" s="38">
        <v>46</v>
      </c>
      <c r="C49" s="38">
        <v>1566</v>
      </c>
      <c r="D49" s="41" t="s">
        <v>710</v>
      </c>
      <c r="E49" s="42" t="s">
        <v>711</v>
      </c>
      <c r="F49" s="40" t="s">
        <v>13</v>
      </c>
      <c r="G49" s="40" t="s">
        <v>13</v>
      </c>
      <c r="H49" s="43">
        <v>44293</v>
      </c>
      <c r="I49" s="41" t="s">
        <v>712</v>
      </c>
      <c r="J49" s="29" t="s">
        <v>713</v>
      </c>
    </row>
    <row r="50" spans="2:10" ht="57">
      <c r="B50" s="38">
        <v>47</v>
      </c>
      <c r="C50" s="38">
        <v>1963</v>
      </c>
      <c r="D50" s="41" t="s">
        <v>714</v>
      </c>
      <c r="E50" s="42" t="s">
        <v>715</v>
      </c>
      <c r="F50" s="40" t="s">
        <v>13</v>
      </c>
      <c r="G50" s="40" t="s">
        <v>13</v>
      </c>
      <c r="H50" s="43">
        <v>44293</v>
      </c>
      <c r="I50" s="41" t="s">
        <v>716</v>
      </c>
      <c r="J50" s="29" t="s">
        <v>717</v>
      </c>
    </row>
    <row r="51" spans="2:10" ht="98.25" customHeight="1">
      <c r="B51" s="38">
        <v>48</v>
      </c>
      <c r="C51" s="38">
        <v>1196</v>
      </c>
      <c r="D51" s="41" t="s">
        <v>728</v>
      </c>
      <c r="E51" s="42" t="s">
        <v>729</v>
      </c>
      <c r="F51" s="40" t="s">
        <v>730</v>
      </c>
      <c r="G51" s="40" t="s">
        <v>13</v>
      </c>
      <c r="H51" s="43">
        <v>44293</v>
      </c>
      <c r="I51" s="41" t="s">
        <v>731</v>
      </c>
      <c r="J51" s="29" t="s">
        <v>732</v>
      </c>
    </row>
    <row r="52" spans="2:10" ht="42.75">
      <c r="B52" s="38">
        <v>49</v>
      </c>
      <c r="C52" s="38">
        <v>653</v>
      </c>
      <c r="D52" s="41" t="s">
        <v>733</v>
      </c>
      <c r="E52" s="42" t="s">
        <v>734</v>
      </c>
      <c r="F52" s="40" t="s">
        <v>413</v>
      </c>
      <c r="G52" s="40" t="s">
        <v>13</v>
      </c>
      <c r="H52" s="43">
        <v>44293</v>
      </c>
      <c r="I52" s="41" t="s">
        <v>735</v>
      </c>
      <c r="J52" s="29" t="s">
        <v>736</v>
      </c>
    </row>
    <row r="53" spans="2:10" ht="42.75">
      <c r="B53" s="38">
        <v>50</v>
      </c>
      <c r="C53" s="38">
        <v>519</v>
      </c>
      <c r="D53" s="41" t="s">
        <v>737</v>
      </c>
      <c r="E53" s="42" t="s">
        <v>738</v>
      </c>
      <c r="F53" s="40" t="s">
        <v>13</v>
      </c>
      <c r="G53" s="40" t="s">
        <v>13</v>
      </c>
      <c r="H53" s="43">
        <v>44293</v>
      </c>
      <c r="I53" s="41" t="s">
        <v>739</v>
      </c>
      <c r="J53" s="29" t="s">
        <v>740</v>
      </c>
    </row>
    <row r="54" spans="2:10" ht="42.75">
      <c r="B54" s="38">
        <v>51</v>
      </c>
      <c r="C54" s="38">
        <v>2089</v>
      </c>
      <c r="D54" s="41" t="s">
        <v>767</v>
      </c>
      <c r="E54" s="42" t="s">
        <v>768</v>
      </c>
      <c r="F54" s="40" t="s">
        <v>13</v>
      </c>
      <c r="G54" s="40" t="s">
        <v>13</v>
      </c>
      <c r="H54" s="43">
        <v>44293</v>
      </c>
      <c r="I54" s="41" t="s">
        <v>769</v>
      </c>
      <c r="J54" s="29" t="s">
        <v>770</v>
      </c>
    </row>
    <row r="55" spans="2:10" ht="42.75">
      <c r="B55" s="38">
        <v>52</v>
      </c>
      <c r="C55" s="38">
        <v>609</v>
      </c>
      <c r="D55" s="41" t="s">
        <v>802</v>
      </c>
      <c r="E55" s="42" t="s">
        <v>803</v>
      </c>
      <c r="F55" s="40" t="s">
        <v>13</v>
      </c>
      <c r="G55" s="40" t="s">
        <v>13</v>
      </c>
      <c r="H55" s="43">
        <v>44293</v>
      </c>
      <c r="I55" s="41" t="s">
        <v>804</v>
      </c>
      <c r="J55" s="29" t="s">
        <v>805</v>
      </c>
    </row>
    <row r="56" spans="2:10" ht="42.75">
      <c r="B56" s="38">
        <v>53</v>
      </c>
      <c r="C56" s="38">
        <v>2193</v>
      </c>
      <c r="D56" s="41" t="s">
        <v>806</v>
      </c>
      <c r="E56" s="42" t="s">
        <v>807</v>
      </c>
      <c r="F56" s="40" t="s">
        <v>13</v>
      </c>
      <c r="G56" s="40" t="s">
        <v>13</v>
      </c>
      <c r="H56" s="43">
        <v>44293</v>
      </c>
      <c r="I56" s="41" t="s">
        <v>808</v>
      </c>
      <c r="J56" s="29" t="s">
        <v>809</v>
      </c>
    </row>
    <row r="57" spans="2:10" ht="28.5">
      <c r="B57" s="38">
        <v>54</v>
      </c>
      <c r="C57" s="38">
        <v>1004</v>
      </c>
      <c r="D57" s="41" t="s">
        <v>810</v>
      </c>
      <c r="E57" s="42" t="s">
        <v>811</v>
      </c>
      <c r="F57" s="40" t="s">
        <v>812</v>
      </c>
      <c r="G57" s="40" t="s">
        <v>13</v>
      </c>
      <c r="H57" s="43">
        <v>44293</v>
      </c>
      <c r="I57" s="41" t="s">
        <v>813</v>
      </c>
      <c r="J57" s="29" t="s">
        <v>814</v>
      </c>
    </row>
    <row r="58" spans="2:10" ht="64.5" customHeight="1">
      <c r="B58" s="38">
        <v>55</v>
      </c>
      <c r="C58" s="40">
        <v>1672</v>
      </c>
      <c r="D58" s="41" t="s">
        <v>831</v>
      </c>
      <c r="E58" s="42" t="s">
        <v>832</v>
      </c>
      <c r="F58" s="40" t="s">
        <v>13</v>
      </c>
      <c r="G58" s="40" t="s">
        <v>13</v>
      </c>
      <c r="H58" s="57">
        <v>44300</v>
      </c>
      <c r="I58" s="41" t="s">
        <v>833</v>
      </c>
      <c r="J58" s="29" t="s">
        <v>834</v>
      </c>
    </row>
    <row r="59" spans="2:10" ht="67.5" customHeight="1">
      <c r="B59" s="38">
        <v>56</v>
      </c>
      <c r="C59" s="40">
        <v>1129</v>
      </c>
      <c r="D59" s="41" t="s">
        <v>839</v>
      </c>
      <c r="E59" s="42" t="s">
        <v>840</v>
      </c>
      <c r="F59" s="41" t="s">
        <v>13</v>
      </c>
      <c r="G59" s="40" t="s">
        <v>13</v>
      </c>
      <c r="H59" s="57">
        <v>44300</v>
      </c>
      <c r="I59" s="41" t="s">
        <v>841</v>
      </c>
      <c r="J59" s="29" t="s">
        <v>842</v>
      </c>
    </row>
    <row r="60" spans="2:10" ht="42.75">
      <c r="B60" s="38">
        <v>57</v>
      </c>
      <c r="C60" s="40">
        <v>1476</v>
      </c>
      <c r="D60" s="51" t="s">
        <v>843</v>
      </c>
      <c r="E60" s="52" t="s">
        <v>844</v>
      </c>
      <c r="F60" s="40" t="s">
        <v>13</v>
      </c>
      <c r="G60" s="40" t="s">
        <v>13</v>
      </c>
      <c r="H60" s="57">
        <v>44300</v>
      </c>
      <c r="I60" s="41" t="s">
        <v>121</v>
      </c>
      <c r="J60" s="29" t="s">
        <v>845</v>
      </c>
    </row>
    <row r="61" spans="2:10" ht="57">
      <c r="B61" s="38">
        <v>58</v>
      </c>
      <c r="C61" s="40">
        <v>1877</v>
      </c>
      <c r="D61" s="41" t="s">
        <v>851</v>
      </c>
      <c r="E61" s="42" t="s">
        <v>852</v>
      </c>
      <c r="F61" s="40" t="s">
        <v>13</v>
      </c>
      <c r="G61" s="40" t="s">
        <v>13</v>
      </c>
      <c r="H61" s="57">
        <v>44300</v>
      </c>
      <c r="I61" s="41" t="s">
        <v>853</v>
      </c>
      <c r="J61" s="29" t="s">
        <v>854</v>
      </c>
    </row>
    <row r="62" spans="2:10" ht="57">
      <c r="B62" s="38">
        <v>59</v>
      </c>
      <c r="C62" s="40">
        <v>1758</v>
      </c>
      <c r="D62" s="41" t="s">
        <v>905</v>
      </c>
      <c r="E62" s="42" t="s">
        <v>906</v>
      </c>
      <c r="F62" s="40" t="s">
        <v>413</v>
      </c>
      <c r="G62" s="40" t="s">
        <v>13</v>
      </c>
      <c r="H62" s="57">
        <v>44300</v>
      </c>
      <c r="I62" s="41" t="s">
        <v>735</v>
      </c>
      <c r="J62" s="29" t="s">
        <v>907</v>
      </c>
    </row>
    <row r="63" spans="2:10" ht="42.75">
      <c r="B63" s="38">
        <v>60</v>
      </c>
      <c r="C63" s="40">
        <v>591</v>
      </c>
      <c r="D63" s="41" t="s">
        <v>917</v>
      </c>
      <c r="E63" s="42" t="s">
        <v>918</v>
      </c>
      <c r="F63" s="40" t="s">
        <v>13</v>
      </c>
      <c r="G63" s="40" t="s">
        <v>13</v>
      </c>
      <c r="H63" s="57">
        <v>44300</v>
      </c>
      <c r="I63" s="41" t="s">
        <v>594</v>
      </c>
      <c r="J63" s="29" t="s">
        <v>919</v>
      </c>
    </row>
    <row r="64" spans="2:10" ht="42.75">
      <c r="B64" s="38">
        <v>61</v>
      </c>
      <c r="C64" s="40">
        <v>1594</v>
      </c>
      <c r="D64" s="41" t="s">
        <v>920</v>
      </c>
      <c r="E64" s="42" t="s">
        <v>921</v>
      </c>
      <c r="F64" s="40" t="s">
        <v>13</v>
      </c>
      <c r="G64" s="40" t="s">
        <v>13</v>
      </c>
      <c r="H64" s="57">
        <v>44300</v>
      </c>
      <c r="I64" s="41" t="s">
        <v>86</v>
      </c>
      <c r="J64" s="29" t="s">
        <v>922</v>
      </c>
    </row>
    <row r="65" spans="2:10" ht="57">
      <c r="B65" s="38">
        <v>62</v>
      </c>
      <c r="C65" s="46">
        <v>2062</v>
      </c>
      <c r="D65" s="44" t="s">
        <v>999</v>
      </c>
      <c r="E65" s="52" t="s">
        <v>1000</v>
      </c>
      <c r="F65" s="46" t="s">
        <v>413</v>
      </c>
      <c r="G65" s="40" t="s">
        <v>13</v>
      </c>
      <c r="H65" s="57">
        <v>44307</v>
      </c>
      <c r="I65" s="41" t="s">
        <v>1001</v>
      </c>
      <c r="J65" s="29" t="s">
        <v>1002</v>
      </c>
    </row>
    <row r="66" spans="2:10" ht="113.25" customHeight="1">
      <c r="B66" s="38">
        <v>63</v>
      </c>
      <c r="C66" s="46">
        <v>1547</v>
      </c>
      <c r="D66" s="44" t="s">
        <v>1006</v>
      </c>
      <c r="E66" s="52" t="s">
        <v>1007</v>
      </c>
      <c r="F66" s="46" t="s">
        <v>13</v>
      </c>
      <c r="G66" s="40" t="s">
        <v>13</v>
      </c>
      <c r="H66" s="57">
        <v>44307</v>
      </c>
      <c r="I66" s="41" t="s">
        <v>1008</v>
      </c>
      <c r="J66" s="29" t="s">
        <v>1009</v>
      </c>
    </row>
    <row r="67" spans="2:10" ht="57">
      <c r="B67" s="38">
        <v>64</v>
      </c>
      <c r="C67" s="46">
        <v>2129</v>
      </c>
      <c r="D67" s="44" t="s">
        <v>1010</v>
      </c>
      <c r="E67" s="52" t="s">
        <v>2568</v>
      </c>
      <c r="F67" s="46" t="s">
        <v>1011</v>
      </c>
      <c r="G67" s="40" t="s">
        <v>13</v>
      </c>
      <c r="H67" s="57">
        <v>44307</v>
      </c>
      <c r="I67" s="41" t="s">
        <v>1012</v>
      </c>
      <c r="J67" s="29" t="s">
        <v>1013</v>
      </c>
    </row>
    <row r="68" spans="2:10" ht="42.75">
      <c r="B68" s="38">
        <v>65</v>
      </c>
      <c r="C68" s="46">
        <v>1674</v>
      </c>
      <c r="D68" s="44" t="s">
        <v>1020</v>
      </c>
      <c r="E68" s="52" t="s">
        <v>1021</v>
      </c>
      <c r="F68" s="46" t="s">
        <v>13</v>
      </c>
      <c r="G68" s="40" t="s">
        <v>13</v>
      </c>
      <c r="H68" s="57">
        <v>44307</v>
      </c>
      <c r="I68" s="41" t="s">
        <v>1022</v>
      </c>
      <c r="J68" s="29" t="s">
        <v>1023</v>
      </c>
    </row>
    <row r="69" spans="2:10" ht="28.5">
      <c r="B69" s="38">
        <v>66</v>
      </c>
      <c r="C69" s="46">
        <v>49</v>
      </c>
      <c r="D69" s="44" t="s">
        <v>1048</v>
      </c>
      <c r="E69" s="52" t="s">
        <v>1049</v>
      </c>
      <c r="F69" s="46" t="s">
        <v>13</v>
      </c>
      <c r="G69" s="40" t="s">
        <v>13</v>
      </c>
      <c r="H69" s="57">
        <v>44307</v>
      </c>
      <c r="I69" s="41" t="s">
        <v>1050</v>
      </c>
      <c r="J69" s="29" t="s">
        <v>1051</v>
      </c>
    </row>
    <row r="70" spans="2:10" ht="42.75">
      <c r="B70" s="38">
        <v>67</v>
      </c>
      <c r="C70" s="46">
        <v>447</v>
      </c>
      <c r="D70" s="44" t="s">
        <v>1055</v>
      </c>
      <c r="E70" s="52" t="s">
        <v>1056</v>
      </c>
      <c r="F70" s="46" t="s">
        <v>13</v>
      </c>
      <c r="G70" s="40" t="s">
        <v>13</v>
      </c>
      <c r="H70" s="57">
        <v>44307</v>
      </c>
      <c r="I70" s="44" t="s">
        <v>1057</v>
      </c>
      <c r="J70" s="29" t="s">
        <v>1058</v>
      </c>
    </row>
    <row r="71" spans="2:10" ht="57">
      <c r="B71" s="38">
        <v>68</v>
      </c>
      <c r="C71" s="50">
        <v>1638</v>
      </c>
      <c r="D71" s="51" t="s">
        <v>1064</v>
      </c>
      <c r="E71" s="52" t="s">
        <v>1065</v>
      </c>
      <c r="F71" s="50" t="s">
        <v>812</v>
      </c>
      <c r="G71" s="40" t="s">
        <v>13</v>
      </c>
      <c r="H71" s="57">
        <v>44314</v>
      </c>
      <c r="I71" s="41" t="s">
        <v>1066</v>
      </c>
      <c r="J71" s="29" t="s">
        <v>1067</v>
      </c>
    </row>
    <row r="72" spans="2:10" ht="57.75" customHeight="1">
      <c r="B72" s="38">
        <v>69</v>
      </c>
      <c r="C72" s="46">
        <v>1457</v>
      </c>
      <c r="D72" s="44" t="s">
        <v>1076</v>
      </c>
      <c r="E72" s="52" t="s">
        <v>1077</v>
      </c>
      <c r="F72" s="46" t="s">
        <v>13</v>
      </c>
      <c r="G72" s="40" t="s">
        <v>13</v>
      </c>
      <c r="H72" s="57">
        <v>44314</v>
      </c>
      <c r="I72" s="41" t="s">
        <v>272</v>
      </c>
      <c r="J72" s="29" t="s">
        <v>1078</v>
      </c>
    </row>
    <row r="73" spans="2:10" ht="71.25">
      <c r="B73" s="38">
        <v>70</v>
      </c>
      <c r="C73" s="46">
        <v>2106</v>
      </c>
      <c r="D73" s="44" t="s">
        <v>1092</v>
      </c>
      <c r="E73" s="52" t="s">
        <v>1093</v>
      </c>
      <c r="F73" s="46" t="s">
        <v>13</v>
      </c>
      <c r="G73" s="40" t="s">
        <v>13</v>
      </c>
      <c r="H73" s="57">
        <v>44314</v>
      </c>
      <c r="I73" s="41" t="s">
        <v>1094</v>
      </c>
      <c r="J73" s="29" t="s">
        <v>1095</v>
      </c>
    </row>
    <row r="74" spans="2:10" ht="42.75">
      <c r="B74" s="38">
        <v>71</v>
      </c>
      <c r="C74" s="46">
        <v>1808</v>
      </c>
      <c r="D74" s="44" t="s">
        <v>1107</v>
      </c>
      <c r="E74" s="52" t="s">
        <v>1108</v>
      </c>
      <c r="F74" s="46" t="s">
        <v>13</v>
      </c>
      <c r="G74" s="40" t="s">
        <v>13</v>
      </c>
      <c r="H74" s="57">
        <v>44314</v>
      </c>
      <c r="I74" s="41" t="s">
        <v>1109</v>
      </c>
      <c r="J74" s="29" t="s">
        <v>1110</v>
      </c>
    </row>
    <row r="75" spans="2:10" ht="57">
      <c r="B75" s="38">
        <v>72</v>
      </c>
      <c r="C75" s="38">
        <v>817</v>
      </c>
      <c r="D75" s="41" t="s">
        <v>1149</v>
      </c>
      <c r="E75" s="42" t="s">
        <v>1150</v>
      </c>
      <c r="F75" s="40" t="s">
        <v>13</v>
      </c>
      <c r="G75" s="40" t="s">
        <v>13</v>
      </c>
      <c r="H75" s="57">
        <v>44321</v>
      </c>
      <c r="I75" s="41" t="s">
        <v>185</v>
      </c>
      <c r="J75" s="29" t="s">
        <v>1151</v>
      </c>
    </row>
    <row r="76" spans="2:10" ht="63" customHeight="1">
      <c r="B76" s="38">
        <v>73</v>
      </c>
      <c r="C76" s="38">
        <v>174</v>
      </c>
      <c r="D76" s="41" t="s">
        <v>1180</v>
      </c>
      <c r="E76" s="42" t="s">
        <v>1181</v>
      </c>
      <c r="F76" s="40" t="s">
        <v>13</v>
      </c>
      <c r="G76" s="40" t="s">
        <v>13</v>
      </c>
      <c r="H76" s="57">
        <v>44321</v>
      </c>
      <c r="I76" s="41" t="s">
        <v>113</v>
      </c>
      <c r="J76" s="29" t="s">
        <v>1182</v>
      </c>
    </row>
    <row r="77" spans="2:10" ht="43.5" customHeight="1">
      <c r="B77" s="38">
        <v>74</v>
      </c>
      <c r="C77" s="38">
        <v>784</v>
      </c>
      <c r="D77" s="41" t="s">
        <v>1187</v>
      </c>
      <c r="E77" s="42" t="s">
        <v>1188</v>
      </c>
      <c r="F77" s="40" t="s">
        <v>13</v>
      </c>
      <c r="G77" s="40" t="s">
        <v>13</v>
      </c>
      <c r="H77" s="57">
        <v>44321</v>
      </c>
      <c r="I77" s="41" t="s">
        <v>1189</v>
      </c>
      <c r="J77" s="29" t="s">
        <v>1190</v>
      </c>
    </row>
    <row r="78" spans="2:10" ht="71.25">
      <c r="B78" s="38">
        <v>75</v>
      </c>
      <c r="C78" s="38">
        <v>2096</v>
      </c>
      <c r="D78" s="41" t="s">
        <v>1199</v>
      </c>
      <c r="E78" s="42" t="s">
        <v>1200</v>
      </c>
      <c r="F78" s="40" t="s">
        <v>413</v>
      </c>
      <c r="G78" s="40" t="s">
        <v>13</v>
      </c>
      <c r="H78" s="57">
        <v>44335</v>
      </c>
      <c r="I78" s="41" t="s">
        <v>1189</v>
      </c>
      <c r="J78" s="29" t="s">
        <v>1201</v>
      </c>
    </row>
    <row r="79" spans="2:10" ht="53.25" customHeight="1">
      <c r="B79" s="38">
        <v>76</v>
      </c>
      <c r="C79" s="38">
        <v>2011</v>
      </c>
      <c r="D79" s="41" t="s">
        <v>1202</v>
      </c>
      <c r="E79" s="42" t="s">
        <v>1203</v>
      </c>
      <c r="F79" s="40" t="s">
        <v>13</v>
      </c>
      <c r="G79" s="40" t="s">
        <v>13</v>
      </c>
      <c r="H79" s="57">
        <v>44335</v>
      </c>
      <c r="I79" s="41" t="s">
        <v>1204</v>
      </c>
      <c r="J79" s="29" t="s">
        <v>1205</v>
      </c>
    </row>
    <row r="80" spans="2:10" ht="42.75">
      <c r="B80" s="38">
        <v>77</v>
      </c>
      <c r="C80" s="38">
        <v>405</v>
      </c>
      <c r="D80" s="41" t="s">
        <v>1206</v>
      </c>
      <c r="E80" s="42" t="s">
        <v>1207</v>
      </c>
      <c r="F80" s="40" t="s">
        <v>604</v>
      </c>
      <c r="G80" s="40" t="s">
        <v>13</v>
      </c>
      <c r="H80" s="57">
        <v>44335</v>
      </c>
      <c r="I80" s="41" t="s">
        <v>1208</v>
      </c>
      <c r="J80" s="29" t="s">
        <v>1209</v>
      </c>
    </row>
    <row r="81" spans="2:10" ht="55.5" customHeight="1">
      <c r="B81" s="38">
        <v>78</v>
      </c>
      <c r="C81" s="40">
        <v>2314</v>
      </c>
      <c r="D81" s="41" t="s">
        <v>1231</v>
      </c>
      <c r="E81" s="52" t="s">
        <v>2569</v>
      </c>
      <c r="F81" s="40" t="s">
        <v>413</v>
      </c>
      <c r="G81" s="40" t="s">
        <v>13</v>
      </c>
      <c r="H81" s="57">
        <v>44335</v>
      </c>
      <c r="I81" s="41" t="s">
        <v>1232</v>
      </c>
      <c r="J81" s="29" t="s">
        <v>1233</v>
      </c>
    </row>
    <row r="82" spans="2:10" ht="57">
      <c r="B82" s="38">
        <v>79</v>
      </c>
      <c r="C82" s="46">
        <v>2144</v>
      </c>
      <c r="D82" s="44" t="s">
        <v>1276</v>
      </c>
      <c r="E82" s="52" t="s">
        <v>1277</v>
      </c>
      <c r="F82" s="46" t="s">
        <v>1278</v>
      </c>
      <c r="G82" s="40" t="s">
        <v>13</v>
      </c>
      <c r="H82" s="47">
        <v>44342</v>
      </c>
      <c r="I82" s="41" t="s">
        <v>1279</v>
      </c>
      <c r="J82" s="29" t="s">
        <v>1280</v>
      </c>
    </row>
    <row r="83" spans="2:10" ht="42.75">
      <c r="B83" s="38">
        <v>80</v>
      </c>
      <c r="C83" s="46">
        <v>1974</v>
      </c>
      <c r="D83" s="44" t="s">
        <v>1281</v>
      </c>
      <c r="E83" s="48" t="s">
        <v>1282</v>
      </c>
      <c r="F83" s="46" t="s">
        <v>389</v>
      </c>
      <c r="G83" s="40" t="s">
        <v>13</v>
      </c>
      <c r="H83" s="47">
        <v>44342</v>
      </c>
      <c r="I83" s="41" t="s">
        <v>272</v>
      </c>
      <c r="J83" s="29" t="s">
        <v>1283</v>
      </c>
    </row>
    <row r="84" spans="2:10" ht="84.75" customHeight="1">
      <c r="B84" s="38">
        <v>81</v>
      </c>
      <c r="C84" s="46">
        <v>1982</v>
      </c>
      <c r="D84" s="44" t="s">
        <v>1287</v>
      </c>
      <c r="E84" s="52" t="s">
        <v>1288</v>
      </c>
      <c r="F84" s="46" t="s">
        <v>1289</v>
      </c>
      <c r="G84" s="40" t="s">
        <v>13</v>
      </c>
      <c r="H84" s="47">
        <v>44342</v>
      </c>
      <c r="I84" s="41" t="s">
        <v>1290</v>
      </c>
      <c r="J84" s="29" t="s">
        <v>1291</v>
      </c>
    </row>
    <row r="85" spans="2:10" ht="69.75" customHeight="1">
      <c r="B85" s="38">
        <v>82</v>
      </c>
      <c r="C85" s="46">
        <v>2282</v>
      </c>
      <c r="D85" s="44" t="s">
        <v>1292</v>
      </c>
      <c r="E85" s="52" t="s">
        <v>1293</v>
      </c>
      <c r="F85" s="46" t="s">
        <v>13</v>
      </c>
      <c r="G85" s="40" t="s">
        <v>13</v>
      </c>
      <c r="H85" s="47">
        <v>44342</v>
      </c>
      <c r="I85" s="41" t="s">
        <v>1294</v>
      </c>
      <c r="J85" s="29" t="s">
        <v>1295</v>
      </c>
    </row>
    <row r="86" spans="2:10" ht="58.5" customHeight="1">
      <c r="B86" s="38">
        <v>83</v>
      </c>
      <c r="C86" s="40">
        <v>199</v>
      </c>
      <c r="D86" s="41" t="s">
        <v>1350</v>
      </c>
      <c r="E86" s="42" t="s">
        <v>1351</v>
      </c>
      <c r="F86" s="40" t="s">
        <v>1352</v>
      </c>
      <c r="G86" s="40" t="s">
        <v>13</v>
      </c>
      <c r="H86" s="43">
        <v>44370</v>
      </c>
      <c r="I86" s="41" t="s">
        <v>984</v>
      </c>
      <c r="J86" s="29" t="s">
        <v>1353</v>
      </c>
    </row>
    <row r="87" spans="2:10" ht="52.5" customHeight="1">
      <c r="B87" s="38">
        <v>84</v>
      </c>
      <c r="C87" s="46">
        <v>2320</v>
      </c>
      <c r="D87" s="44" t="s">
        <v>1357</v>
      </c>
      <c r="E87" s="42" t="s">
        <v>1358</v>
      </c>
      <c r="F87" s="40" t="s">
        <v>1352</v>
      </c>
      <c r="G87" s="40" t="s">
        <v>13</v>
      </c>
      <c r="H87" s="47">
        <v>44370</v>
      </c>
      <c r="I87" s="41" t="s">
        <v>398</v>
      </c>
      <c r="J87" s="29" t="s">
        <v>145</v>
      </c>
    </row>
    <row r="88" spans="2:10" ht="58.5" customHeight="1">
      <c r="B88" s="38">
        <v>85</v>
      </c>
      <c r="C88" s="59">
        <v>2208</v>
      </c>
      <c r="D88" s="41" t="s">
        <v>1424</v>
      </c>
      <c r="E88" s="42" t="s">
        <v>1425</v>
      </c>
      <c r="F88" s="40" t="s">
        <v>1426</v>
      </c>
      <c r="G88" s="40" t="s">
        <v>13</v>
      </c>
      <c r="H88" s="43">
        <v>44391</v>
      </c>
      <c r="I88" s="41" t="s">
        <v>272</v>
      </c>
      <c r="J88" s="29" t="s">
        <v>1427</v>
      </c>
    </row>
    <row r="89" spans="2:10" ht="55.5" customHeight="1">
      <c r="B89" s="38">
        <v>86</v>
      </c>
      <c r="C89" s="59">
        <v>352</v>
      </c>
      <c r="D89" s="41" t="s">
        <v>1445</v>
      </c>
      <c r="E89" s="42" t="s">
        <v>1446</v>
      </c>
      <c r="F89" s="40" t="s">
        <v>1426</v>
      </c>
      <c r="G89" s="40" t="s">
        <v>13</v>
      </c>
      <c r="H89" s="43">
        <v>44391</v>
      </c>
      <c r="I89" s="41" t="s">
        <v>1447</v>
      </c>
      <c r="J89" s="29" t="s">
        <v>1448</v>
      </c>
    </row>
    <row r="90" spans="2:10" ht="54.75" customHeight="1">
      <c r="B90" s="38">
        <v>87</v>
      </c>
      <c r="C90" s="59">
        <v>2311</v>
      </c>
      <c r="D90" s="41" t="s">
        <v>1464</v>
      </c>
      <c r="E90" s="42" t="s">
        <v>1465</v>
      </c>
      <c r="F90" s="40" t="s">
        <v>1426</v>
      </c>
      <c r="G90" s="40" t="s">
        <v>13</v>
      </c>
      <c r="H90" s="43">
        <v>44405</v>
      </c>
      <c r="I90" s="41" t="s">
        <v>1466</v>
      </c>
      <c r="J90" s="29" t="s">
        <v>1467</v>
      </c>
    </row>
    <row r="91" spans="2:10" ht="60" customHeight="1">
      <c r="B91" s="38">
        <v>88</v>
      </c>
      <c r="C91" s="59">
        <v>2346</v>
      </c>
      <c r="D91" s="41" t="s">
        <v>1472</v>
      </c>
      <c r="E91" s="42" t="s">
        <v>1473</v>
      </c>
      <c r="F91" s="40" t="s">
        <v>1426</v>
      </c>
      <c r="G91" s="40" t="s">
        <v>13</v>
      </c>
      <c r="H91" s="43">
        <v>44419</v>
      </c>
      <c r="I91" s="41" t="s">
        <v>63</v>
      </c>
      <c r="J91" s="29" t="s">
        <v>1474</v>
      </c>
    </row>
    <row r="92" spans="2:10" ht="57" customHeight="1">
      <c r="B92" s="38">
        <v>89</v>
      </c>
      <c r="C92" s="59">
        <v>2343</v>
      </c>
      <c r="D92" s="41" t="s">
        <v>1482</v>
      </c>
      <c r="E92" s="42" t="s">
        <v>1483</v>
      </c>
      <c r="F92" s="40" t="s">
        <v>1426</v>
      </c>
      <c r="G92" s="40" t="s">
        <v>13</v>
      </c>
      <c r="H92" s="43">
        <v>44419</v>
      </c>
      <c r="I92" s="41" t="s">
        <v>1484</v>
      </c>
      <c r="J92" s="29" t="s">
        <v>1485</v>
      </c>
    </row>
    <row r="93" spans="2:10" ht="42.75">
      <c r="B93" s="38">
        <v>90</v>
      </c>
      <c r="C93" s="59">
        <v>1305</v>
      </c>
      <c r="D93" s="41" t="s">
        <v>1486</v>
      </c>
      <c r="E93" s="42" t="s">
        <v>1487</v>
      </c>
      <c r="F93" s="40" t="s">
        <v>1426</v>
      </c>
      <c r="G93" s="40" t="s">
        <v>13</v>
      </c>
      <c r="H93" s="43">
        <v>44419</v>
      </c>
      <c r="I93" s="41" t="s">
        <v>1488</v>
      </c>
      <c r="J93" s="29" t="s">
        <v>1489</v>
      </c>
    </row>
    <row r="94" spans="2:10" ht="54" customHeight="1">
      <c r="B94" s="38">
        <v>91</v>
      </c>
      <c r="C94" s="60">
        <v>534</v>
      </c>
      <c r="D94" s="61" t="s">
        <v>1584</v>
      </c>
      <c r="E94" s="62" t="s">
        <v>1585</v>
      </c>
      <c r="F94" s="60" t="s">
        <v>1586</v>
      </c>
      <c r="G94" s="40" t="s">
        <v>13</v>
      </c>
      <c r="H94" s="43">
        <v>44461</v>
      </c>
      <c r="I94" s="41" t="s">
        <v>1587</v>
      </c>
      <c r="J94" s="29" t="s">
        <v>1588</v>
      </c>
    </row>
    <row r="95" spans="2:10" ht="56.25" customHeight="1">
      <c r="B95" s="38">
        <v>92</v>
      </c>
      <c r="C95" s="60">
        <v>583</v>
      </c>
      <c r="D95" s="61" t="s">
        <v>1589</v>
      </c>
      <c r="E95" s="62" t="s">
        <v>1590</v>
      </c>
      <c r="F95" s="60" t="s">
        <v>1426</v>
      </c>
      <c r="G95" s="40" t="s">
        <v>13</v>
      </c>
      <c r="H95" s="43">
        <v>44461</v>
      </c>
      <c r="I95" s="41" t="s">
        <v>1591</v>
      </c>
      <c r="J95" s="29" t="s">
        <v>1592</v>
      </c>
    </row>
    <row r="96" spans="2:10" ht="54.75" customHeight="1">
      <c r="B96" s="38">
        <v>93</v>
      </c>
      <c r="C96" s="60">
        <v>846</v>
      </c>
      <c r="D96" s="61" t="s">
        <v>1596</v>
      </c>
      <c r="E96" s="62" t="s">
        <v>1597</v>
      </c>
      <c r="F96" s="60" t="s">
        <v>1426</v>
      </c>
      <c r="G96" s="40" t="s">
        <v>13</v>
      </c>
      <c r="H96" s="43">
        <v>44461</v>
      </c>
      <c r="I96" s="41" t="s">
        <v>121</v>
      </c>
      <c r="J96" s="29" t="s">
        <v>1598</v>
      </c>
    </row>
    <row r="97" spans="2:10" ht="56.25" customHeight="1">
      <c r="B97" s="38">
        <v>94</v>
      </c>
      <c r="C97" s="60">
        <v>641</v>
      </c>
      <c r="D97" s="61" t="s">
        <v>1602</v>
      </c>
      <c r="E97" s="62" t="s">
        <v>1603</v>
      </c>
      <c r="F97" s="60" t="s">
        <v>1426</v>
      </c>
      <c r="G97" s="40" t="s">
        <v>13</v>
      </c>
      <c r="H97" s="43">
        <v>44461</v>
      </c>
      <c r="I97" s="41" t="s">
        <v>121</v>
      </c>
      <c r="J97" s="29" t="s">
        <v>1604</v>
      </c>
    </row>
    <row r="98" spans="2:10" ht="57" customHeight="1">
      <c r="B98" s="38">
        <v>95</v>
      </c>
      <c r="C98" s="46">
        <v>179</v>
      </c>
      <c r="D98" s="44" t="s">
        <v>1637</v>
      </c>
      <c r="E98" s="48" t="s">
        <v>1638</v>
      </c>
      <c r="F98" s="46" t="s">
        <v>1426</v>
      </c>
      <c r="G98" s="40" t="s">
        <v>13</v>
      </c>
      <c r="H98" s="43">
        <v>44468</v>
      </c>
      <c r="I98" s="44" t="s">
        <v>1466</v>
      </c>
      <c r="J98" s="30" t="s">
        <v>1639</v>
      </c>
    </row>
    <row r="99" spans="2:10" ht="54.75" customHeight="1">
      <c r="B99" s="38">
        <v>96</v>
      </c>
      <c r="C99" s="46">
        <v>1360</v>
      </c>
      <c r="D99" s="41" t="s">
        <v>1654</v>
      </c>
      <c r="E99" s="42" t="s">
        <v>1655</v>
      </c>
      <c r="F99" s="40" t="s">
        <v>1656</v>
      </c>
      <c r="G99" s="40" t="s">
        <v>13</v>
      </c>
      <c r="H99" s="43">
        <v>44475</v>
      </c>
      <c r="I99" s="41" t="s">
        <v>1657</v>
      </c>
      <c r="J99" s="29" t="s">
        <v>1658</v>
      </c>
    </row>
    <row r="100" spans="2:10" ht="28.5">
      <c r="B100" s="38">
        <v>97</v>
      </c>
      <c r="C100" s="46">
        <v>2310</v>
      </c>
      <c r="D100" s="41" t="s">
        <v>1659</v>
      </c>
      <c r="E100" s="42" t="s">
        <v>1660</v>
      </c>
      <c r="F100" s="40" t="s">
        <v>1661</v>
      </c>
      <c r="G100" s="40" t="s">
        <v>13</v>
      </c>
      <c r="H100" s="43">
        <v>44475</v>
      </c>
      <c r="I100" s="41" t="s">
        <v>808</v>
      </c>
      <c r="J100" s="29" t="s">
        <v>1662</v>
      </c>
    </row>
    <row r="101" spans="2:10" ht="58.5" customHeight="1">
      <c r="B101" s="38">
        <v>98</v>
      </c>
      <c r="C101" s="46">
        <v>2388</v>
      </c>
      <c r="D101" s="44" t="s">
        <v>1676</v>
      </c>
      <c r="E101" s="48" t="s">
        <v>1677</v>
      </c>
      <c r="F101" s="46" t="s">
        <v>13</v>
      </c>
      <c r="G101" s="40" t="s">
        <v>13</v>
      </c>
      <c r="H101" s="43">
        <v>44482</v>
      </c>
      <c r="I101" s="41" t="s">
        <v>1678</v>
      </c>
      <c r="J101" s="29" t="s">
        <v>1679</v>
      </c>
    </row>
    <row r="102" spans="2:10" ht="61.5" customHeight="1">
      <c r="B102" s="38">
        <v>99</v>
      </c>
      <c r="C102" s="46">
        <v>2272</v>
      </c>
      <c r="D102" s="44" t="s">
        <v>1706</v>
      </c>
      <c r="E102" s="48" t="s">
        <v>1707</v>
      </c>
      <c r="F102" s="46" t="s">
        <v>1661</v>
      </c>
      <c r="G102" s="40" t="s">
        <v>13</v>
      </c>
      <c r="H102" s="43">
        <v>44489</v>
      </c>
      <c r="I102" s="41" t="s">
        <v>915</v>
      </c>
      <c r="J102" s="29" t="s">
        <v>1708</v>
      </c>
    </row>
    <row r="103" spans="2:10" ht="72" customHeight="1">
      <c r="B103" s="38">
        <v>100</v>
      </c>
      <c r="C103" s="46">
        <v>1535</v>
      </c>
      <c r="D103" s="44" t="s">
        <v>1749</v>
      </c>
      <c r="E103" s="48" t="s">
        <v>2570</v>
      </c>
      <c r="F103" s="46" t="s">
        <v>1750</v>
      </c>
      <c r="G103" s="40" t="s">
        <v>13</v>
      </c>
      <c r="H103" s="43">
        <v>44496</v>
      </c>
      <c r="I103" s="41" t="s">
        <v>1751</v>
      </c>
      <c r="J103" s="29" t="s">
        <v>1752</v>
      </c>
    </row>
    <row r="104" spans="2:10" ht="56.25" customHeight="1">
      <c r="B104" s="38">
        <v>101</v>
      </c>
      <c r="C104" s="46">
        <v>2353</v>
      </c>
      <c r="D104" s="44" t="s">
        <v>1753</v>
      </c>
      <c r="E104" s="48" t="s">
        <v>1754</v>
      </c>
      <c r="F104" s="46" t="s">
        <v>1755</v>
      </c>
      <c r="G104" s="40" t="s">
        <v>13</v>
      </c>
      <c r="H104" s="43">
        <v>44496</v>
      </c>
      <c r="I104" s="41" t="s">
        <v>37</v>
      </c>
      <c r="J104" s="29" t="s">
        <v>1756</v>
      </c>
    </row>
    <row r="105" spans="2:10" ht="57">
      <c r="B105" s="38">
        <v>102</v>
      </c>
      <c r="C105" s="46">
        <v>1156</v>
      </c>
      <c r="D105" s="44" t="s">
        <v>1785</v>
      </c>
      <c r="E105" s="48" t="s">
        <v>1786</v>
      </c>
      <c r="F105" s="46" t="s">
        <v>1426</v>
      </c>
      <c r="G105" s="40" t="s">
        <v>13</v>
      </c>
      <c r="H105" s="43">
        <v>44503</v>
      </c>
      <c r="I105" s="41" t="s">
        <v>1787</v>
      </c>
      <c r="J105" s="29" t="s">
        <v>1788</v>
      </c>
    </row>
    <row r="106" spans="2:10" ht="77.25" customHeight="1">
      <c r="B106" s="38">
        <v>103</v>
      </c>
      <c r="C106" s="46">
        <v>2393</v>
      </c>
      <c r="D106" s="44" t="s">
        <v>1789</v>
      </c>
      <c r="E106" s="48" t="s">
        <v>1790</v>
      </c>
      <c r="F106" s="46" t="s">
        <v>1426</v>
      </c>
      <c r="G106" s="40" t="s">
        <v>13</v>
      </c>
      <c r="H106" s="43">
        <v>44503</v>
      </c>
      <c r="I106" s="41" t="s">
        <v>1791</v>
      </c>
      <c r="J106" s="29" t="s">
        <v>1792</v>
      </c>
    </row>
    <row r="107" spans="2:10" ht="57">
      <c r="B107" s="38">
        <v>104</v>
      </c>
      <c r="C107" s="40">
        <v>2347</v>
      </c>
      <c r="D107" s="41" t="s">
        <v>1828</v>
      </c>
      <c r="E107" s="42" t="s">
        <v>1829</v>
      </c>
      <c r="F107" s="40" t="s">
        <v>1830</v>
      </c>
      <c r="G107" s="40" t="s">
        <v>13</v>
      </c>
      <c r="H107" s="43">
        <v>44518</v>
      </c>
      <c r="I107" s="41" t="s">
        <v>756</v>
      </c>
      <c r="J107" s="29" t="s">
        <v>145</v>
      </c>
    </row>
    <row r="108" spans="2:10" ht="56.25" customHeight="1">
      <c r="B108" s="38">
        <v>105</v>
      </c>
      <c r="C108" s="46">
        <v>434</v>
      </c>
      <c r="D108" s="44" t="s">
        <v>1840</v>
      </c>
      <c r="E108" s="48" t="s">
        <v>1841</v>
      </c>
      <c r="F108" s="46" t="s">
        <v>1426</v>
      </c>
      <c r="G108" s="40" t="s">
        <v>13</v>
      </c>
      <c r="H108" s="43">
        <v>44518</v>
      </c>
      <c r="I108" s="44" t="s">
        <v>1842</v>
      </c>
      <c r="J108" s="30" t="s">
        <v>1843</v>
      </c>
    </row>
    <row r="109" spans="2:10" ht="59.25" customHeight="1">
      <c r="B109" s="38">
        <v>106</v>
      </c>
      <c r="C109" s="38">
        <v>2413</v>
      </c>
      <c r="D109" s="41" t="s">
        <v>1898</v>
      </c>
      <c r="E109" s="42" t="s">
        <v>1899</v>
      </c>
      <c r="F109" s="46" t="s">
        <v>1426</v>
      </c>
      <c r="G109" s="40" t="s">
        <v>13</v>
      </c>
      <c r="H109" s="43">
        <v>44524</v>
      </c>
      <c r="I109" s="41" t="s">
        <v>1900</v>
      </c>
      <c r="J109" s="29" t="s">
        <v>1901</v>
      </c>
    </row>
    <row r="110" spans="2:10" ht="42.75">
      <c r="B110" s="38">
        <v>107</v>
      </c>
      <c r="C110" s="46">
        <v>1748</v>
      </c>
      <c r="D110" s="44" t="s">
        <v>1941</v>
      </c>
      <c r="E110" s="48" t="s">
        <v>1942</v>
      </c>
      <c r="F110" s="46" t="s">
        <v>1426</v>
      </c>
      <c r="G110" s="40" t="s">
        <v>13</v>
      </c>
      <c r="H110" s="47">
        <v>44538</v>
      </c>
      <c r="I110" s="41" t="s">
        <v>984</v>
      </c>
      <c r="J110" s="29" t="s">
        <v>1943</v>
      </c>
    </row>
    <row r="111" spans="2:10" ht="42.75">
      <c r="B111" s="38">
        <v>108</v>
      </c>
      <c r="C111" s="46">
        <v>2403</v>
      </c>
      <c r="D111" s="44" t="s">
        <v>1952</v>
      </c>
      <c r="E111" s="48" t="s">
        <v>1953</v>
      </c>
      <c r="F111" s="46" t="s">
        <v>1426</v>
      </c>
      <c r="G111" s="40" t="s">
        <v>13</v>
      </c>
      <c r="H111" s="47">
        <v>44538</v>
      </c>
      <c r="I111" s="41" t="s">
        <v>47</v>
      </c>
      <c r="J111" s="29" t="s">
        <v>1954</v>
      </c>
    </row>
    <row r="112" spans="2:10" ht="28.5">
      <c r="B112" s="38">
        <v>109</v>
      </c>
      <c r="C112" s="46">
        <v>1308</v>
      </c>
      <c r="D112" s="44" t="s">
        <v>1974</v>
      </c>
      <c r="E112" s="48" t="s">
        <v>1975</v>
      </c>
      <c r="F112" s="46" t="s">
        <v>1426</v>
      </c>
      <c r="G112" s="40" t="s">
        <v>13</v>
      </c>
      <c r="H112" s="47">
        <v>44545</v>
      </c>
      <c r="I112" s="41" t="s">
        <v>113</v>
      </c>
      <c r="J112" s="29" t="s">
        <v>1976</v>
      </c>
    </row>
    <row r="113" spans="2:10" ht="42.75">
      <c r="B113" s="38">
        <v>110</v>
      </c>
      <c r="C113" s="46">
        <v>2417</v>
      </c>
      <c r="D113" s="44" t="s">
        <v>1990</v>
      </c>
      <c r="E113" s="48" t="s">
        <v>1991</v>
      </c>
      <c r="F113" s="46" t="s">
        <v>1992</v>
      </c>
      <c r="G113" s="40" t="s">
        <v>13</v>
      </c>
      <c r="H113" s="47">
        <v>44545</v>
      </c>
      <c r="I113" s="41" t="s">
        <v>1993</v>
      </c>
      <c r="J113" s="29" t="s">
        <v>1994</v>
      </c>
    </row>
    <row r="114" spans="2:10" ht="42.75">
      <c r="B114" s="38">
        <v>111</v>
      </c>
      <c r="C114" s="46">
        <v>2423</v>
      </c>
      <c r="D114" s="44" t="s">
        <v>1995</v>
      </c>
      <c r="E114" s="48" t="s">
        <v>1996</v>
      </c>
      <c r="F114" s="46" t="s">
        <v>1992</v>
      </c>
      <c r="G114" s="40" t="s">
        <v>13</v>
      </c>
      <c r="H114" s="47">
        <v>44545</v>
      </c>
      <c r="I114" s="41" t="s">
        <v>37</v>
      </c>
      <c r="J114" s="29" t="s">
        <v>1997</v>
      </c>
    </row>
    <row r="115" spans="2:10" ht="57">
      <c r="B115" s="38">
        <v>112</v>
      </c>
      <c r="C115" s="46">
        <v>2441</v>
      </c>
      <c r="D115" s="44" t="s">
        <v>2022</v>
      </c>
      <c r="E115" s="48" t="s">
        <v>2023</v>
      </c>
      <c r="F115" s="46" t="s">
        <v>1426</v>
      </c>
      <c r="G115" s="40" t="s">
        <v>13</v>
      </c>
      <c r="H115" s="47">
        <v>44566</v>
      </c>
      <c r="I115" s="41" t="s">
        <v>2024</v>
      </c>
      <c r="J115" s="29" t="s">
        <v>359</v>
      </c>
    </row>
    <row r="116" spans="2:10" ht="71.25">
      <c r="B116" s="38">
        <v>113</v>
      </c>
      <c r="C116" s="46">
        <v>2446</v>
      </c>
      <c r="D116" s="44" t="s">
        <v>1605</v>
      </c>
      <c r="E116" s="48" t="s">
        <v>2031</v>
      </c>
      <c r="F116" s="46" t="s">
        <v>1755</v>
      </c>
      <c r="G116" s="40" t="s">
        <v>13</v>
      </c>
      <c r="H116" s="43">
        <v>44573</v>
      </c>
      <c r="I116" s="41" t="s">
        <v>2032</v>
      </c>
      <c r="J116" s="29" t="s">
        <v>2033</v>
      </c>
    </row>
    <row r="117" spans="2:10" ht="42.75">
      <c r="B117" s="38">
        <v>114</v>
      </c>
      <c r="C117" s="40">
        <v>1498</v>
      </c>
      <c r="D117" s="41" t="s">
        <v>2062</v>
      </c>
      <c r="E117" s="42" t="s">
        <v>2063</v>
      </c>
      <c r="F117" s="40" t="s">
        <v>1755</v>
      </c>
      <c r="G117" s="40" t="s">
        <v>13</v>
      </c>
      <c r="H117" s="43">
        <v>44580</v>
      </c>
      <c r="I117" s="41" t="s">
        <v>2064</v>
      </c>
      <c r="J117" s="29" t="s">
        <v>2065</v>
      </c>
    </row>
    <row r="118" spans="2:10" ht="64.5" customHeight="1">
      <c r="B118" s="38">
        <v>115</v>
      </c>
      <c r="C118" s="40">
        <v>556</v>
      </c>
      <c r="D118" s="41" t="s">
        <v>2074</v>
      </c>
      <c r="E118" s="42" t="s">
        <v>2075</v>
      </c>
      <c r="F118" s="40" t="s">
        <v>1426</v>
      </c>
      <c r="G118" s="40" t="s">
        <v>13</v>
      </c>
      <c r="H118" s="43">
        <v>44587</v>
      </c>
      <c r="I118" s="41" t="s">
        <v>2076</v>
      </c>
      <c r="J118" s="29" t="s">
        <v>2077</v>
      </c>
    </row>
    <row r="119" spans="2:10" ht="45" customHeight="1">
      <c r="B119" s="38">
        <v>116</v>
      </c>
      <c r="C119" s="40">
        <v>301</v>
      </c>
      <c r="D119" s="41" t="s">
        <v>2078</v>
      </c>
      <c r="E119" s="42" t="s">
        <v>2079</v>
      </c>
      <c r="F119" s="40" t="s">
        <v>1426</v>
      </c>
      <c r="G119" s="40" t="s">
        <v>13</v>
      </c>
      <c r="H119" s="43">
        <v>44587</v>
      </c>
      <c r="I119" s="41" t="s">
        <v>2080</v>
      </c>
      <c r="J119" s="29" t="s">
        <v>2081</v>
      </c>
    </row>
    <row r="120" spans="2:10" ht="42.75">
      <c r="B120" s="38">
        <v>117</v>
      </c>
      <c r="C120" s="40">
        <v>412</v>
      </c>
      <c r="D120" s="41" t="s">
        <v>2082</v>
      </c>
      <c r="E120" s="42" t="s">
        <v>2083</v>
      </c>
      <c r="F120" s="40" t="s">
        <v>1426</v>
      </c>
      <c r="G120" s="40" t="s">
        <v>13</v>
      </c>
      <c r="H120" s="43">
        <v>44587</v>
      </c>
      <c r="I120" s="41" t="s">
        <v>984</v>
      </c>
      <c r="J120" s="29" t="s">
        <v>2084</v>
      </c>
    </row>
    <row r="121" spans="2:10" ht="42.75">
      <c r="B121" s="38">
        <v>118</v>
      </c>
      <c r="C121" s="40">
        <v>1884</v>
      </c>
      <c r="D121" s="41" t="s">
        <v>2092</v>
      </c>
      <c r="E121" s="42" t="s">
        <v>2093</v>
      </c>
      <c r="F121" s="40" t="s">
        <v>1426</v>
      </c>
      <c r="G121" s="40" t="s">
        <v>13</v>
      </c>
      <c r="H121" s="43">
        <v>44587</v>
      </c>
      <c r="I121" s="41" t="s">
        <v>708</v>
      </c>
      <c r="J121" s="29" t="s">
        <v>2094</v>
      </c>
    </row>
    <row r="122" spans="2:10" ht="42.75">
      <c r="B122" s="38">
        <v>119</v>
      </c>
      <c r="C122" s="40">
        <v>2374</v>
      </c>
      <c r="D122" s="41" t="s">
        <v>2099</v>
      </c>
      <c r="E122" s="48" t="s">
        <v>2100</v>
      </c>
      <c r="F122" s="40" t="s">
        <v>1426</v>
      </c>
      <c r="G122" s="40" t="s">
        <v>13</v>
      </c>
      <c r="H122" s="43">
        <v>44594</v>
      </c>
      <c r="I122" s="41" t="s">
        <v>2101</v>
      </c>
      <c r="J122" s="29" t="s">
        <v>2102</v>
      </c>
    </row>
    <row r="123" spans="2:10" ht="60" customHeight="1">
      <c r="B123" s="38">
        <v>120</v>
      </c>
      <c r="C123" s="40">
        <v>1291</v>
      </c>
      <c r="D123" s="41" t="s">
        <v>2107</v>
      </c>
      <c r="E123" s="42" t="s">
        <v>2108</v>
      </c>
      <c r="F123" s="40" t="s">
        <v>1755</v>
      </c>
      <c r="G123" s="40" t="s">
        <v>13</v>
      </c>
      <c r="H123" s="43">
        <v>44594</v>
      </c>
      <c r="I123" s="41" t="s">
        <v>2109</v>
      </c>
      <c r="J123" s="29" t="s">
        <v>2110</v>
      </c>
    </row>
    <row r="124" spans="2:10" ht="68.25" customHeight="1">
      <c r="B124" s="38">
        <v>121</v>
      </c>
      <c r="C124" s="40">
        <v>1621</v>
      </c>
      <c r="D124" s="41" t="s">
        <v>2111</v>
      </c>
      <c r="E124" s="48" t="s">
        <v>2112</v>
      </c>
      <c r="F124" s="40" t="s">
        <v>2113</v>
      </c>
      <c r="G124" s="40" t="s">
        <v>13</v>
      </c>
      <c r="H124" s="43">
        <v>44594</v>
      </c>
      <c r="I124" s="41" t="s">
        <v>290</v>
      </c>
      <c r="J124" s="29" t="s">
        <v>2114</v>
      </c>
    </row>
    <row r="125" spans="2:10" ht="42.75">
      <c r="B125" s="38">
        <v>122</v>
      </c>
      <c r="C125" s="38">
        <v>1628</v>
      </c>
      <c r="D125" s="41" t="s">
        <v>2128</v>
      </c>
      <c r="E125" s="42" t="s">
        <v>2129</v>
      </c>
      <c r="F125" s="40" t="s">
        <v>1426</v>
      </c>
      <c r="G125" s="40" t="s">
        <v>13</v>
      </c>
      <c r="H125" s="43">
        <v>44601</v>
      </c>
      <c r="I125" s="41" t="s">
        <v>272</v>
      </c>
      <c r="J125" s="29" t="s">
        <v>2130</v>
      </c>
    </row>
    <row r="126" spans="2:10" ht="42.75">
      <c r="B126" s="38">
        <v>123</v>
      </c>
      <c r="C126" s="38">
        <v>2457</v>
      </c>
      <c r="D126" s="41" t="s">
        <v>2139</v>
      </c>
      <c r="E126" s="42" t="s">
        <v>2140</v>
      </c>
      <c r="F126" s="40" t="s">
        <v>1426</v>
      </c>
      <c r="G126" s="40" t="s">
        <v>13</v>
      </c>
      <c r="H126" s="43">
        <v>44601</v>
      </c>
      <c r="I126" s="41" t="s">
        <v>2141</v>
      </c>
      <c r="J126" s="29" t="s">
        <v>2142</v>
      </c>
    </row>
    <row r="127" spans="2:10" ht="42.75">
      <c r="B127" s="38">
        <v>124</v>
      </c>
      <c r="C127" s="38">
        <v>2029</v>
      </c>
      <c r="D127" s="41" t="s">
        <v>2143</v>
      </c>
      <c r="E127" s="42" t="s">
        <v>2144</v>
      </c>
      <c r="F127" s="40" t="s">
        <v>2145</v>
      </c>
      <c r="G127" s="40" t="s">
        <v>13</v>
      </c>
      <c r="H127" s="43">
        <v>44601</v>
      </c>
      <c r="I127" s="41" t="s">
        <v>853</v>
      </c>
      <c r="J127" s="29" t="s">
        <v>2146</v>
      </c>
    </row>
    <row r="128" spans="2:10" ht="42.75">
      <c r="B128" s="38">
        <v>125</v>
      </c>
      <c r="C128" s="40">
        <v>1914</v>
      </c>
      <c r="D128" s="41" t="s">
        <v>2155</v>
      </c>
      <c r="E128" s="48" t="s">
        <v>2156</v>
      </c>
      <c r="F128" s="40" t="s">
        <v>2157</v>
      </c>
      <c r="G128" s="40" t="s">
        <v>13</v>
      </c>
      <c r="H128" s="43">
        <v>44608</v>
      </c>
      <c r="I128" s="41" t="s">
        <v>2158</v>
      </c>
      <c r="J128" s="29" t="s">
        <v>2159</v>
      </c>
    </row>
    <row r="129" spans="2:10" ht="42.75">
      <c r="B129" s="38">
        <v>126</v>
      </c>
      <c r="C129" s="40">
        <v>1746</v>
      </c>
      <c r="D129" s="41" t="s">
        <v>2160</v>
      </c>
      <c r="E129" s="48" t="s">
        <v>2161</v>
      </c>
      <c r="F129" s="40" t="s">
        <v>1426</v>
      </c>
      <c r="G129" s="40" t="s">
        <v>13</v>
      </c>
      <c r="H129" s="43">
        <v>44608</v>
      </c>
      <c r="I129" s="41" t="s">
        <v>2158</v>
      </c>
      <c r="J129" s="29" t="s">
        <v>2162</v>
      </c>
    </row>
    <row r="130" spans="2:10" ht="57.75" customHeight="1">
      <c r="B130" s="38">
        <v>127</v>
      </c>
      <c r="C130" s="40">
        <v>432</v>
      </c>
      <c r="D130" s="41" t="s">
        <v>2175</v>
      </c>
      <c r="E130" s="48" t="s">
        <v>2176</v>
      </c>
      <c r="F130" s="40" t="s">
        <v>1992</v>
      </c>
      <c r="G130" s="40" t="s">
        <v>13</v>
      </c>
      <c r="H130" s="43">
        <v>44608</v>
      </c>
      <c r="I130" s="41" t="s">
        <v>2177</v>
      </c>
      <c r="J130" s="29" t="s">
        <v>2178</v>
      </c>
    </row>
    <row r="131" spans="2:10" ht="39.75" customHeight="1">
      <c r="B131" s="38">
        <v>128</v>
      </c>
      <c r="C131" s="40">
        <v>1768</v>
      </c>
      <c r="D131" s="41" t="s">
        <v>2187</v>
      </c>
      <c r="E131" s="48" t="s">
        <v>2188</v>
      </c>
      <c r="F131" s="40" t="s">
        <v>1426</v>
      </c>
      <c r="G131" s="40" t="s">
        <v>13</v>
      </c>
      <c r="H131" s="43">
        <v>44608</v>
      </c>
      <c r="I131" s="41" t="s">
        <v>2189</v>
      </c>
      <c r="J131" s="29" t="s">
        <v>2190</v>
      </c>
    </row>
    <row r="132" spans="2:10" ht="42.75">
      <c r="B132" s="38">
        <v>129</v>
      </c>
      <c r="C132" s="40">
        <v>1911</v>
      </c>
      <c r="D132" s="41" t="s">
        <v>2198</v>
      </c>
      <c r="E132" s="48" t="s">
        <v>2199</v>
      </c>
      <c r="F132" s="40" t="s">
        <v>1426</v>
      </c>
      <c r="G132" s="40" t="s">
        <v>1426</v>
      </c>
      <c r="H132" s="43">
        <v>44615</v>
      </c>
      <c r="I132" s="58" t="s">
        <v>2200</v>
      </c>
      <c r="J132" s="29" t="s">
        <v>2201</v>
      </c>
    </row>
    <row r="133" spans="2:10" ht="41.25" customHeight="1">
      <c r="B133" s="38">
        <v>130</v>
      </c>
      <c r="C133" s="40">
        <v>821</v>
      </c>
      <c r="D133" s="41" t="s">
        <v>2206</v>
      </c>
      <c r="E133" s="42" t="s">
        <v>2207</v>
      </c>
      <c r="F133" s="38" t="s">
        <v>2208</v>
      </c>
      <c r="G133" s="38" t="s">
        <v>1426</v>
      </c>
      <c r="H133" s="43">
        <v>44615</v>
      </c>
      <c r="I133" s="58" t="s">
        <v>2209</v>
      </c>
      <c r="J133" s="29" t="s">
        <v>2210</v>
      </c>
    </row>
    <row r="134" spans="2:10" ht="42.75">
      <c r="B134" s="38">
        <v>131</v>
      </c>
      <c r="C134" s="40">
        <v>2148</v>
      </c>
      <c r="D134" s="41" t="s">
        <v>2220</v>
      </c>
      <c r="E134" s="42" t="s">
        <v>2221</v>
      </c>
      <c r="F134" s="38" t="s">
        <v>1426</v>
      </c>
      <c r="G134" s="38" t="s">
        <v>1426</v>
      </c>
      <c r="H134" s="43">
        <v>44615</v>
      </c>
      <c r="I134" s="58" t="s">
        <v>2222</v>
      </c>
      <c r="J134" s="29" t="s">
        <v>2223</v>
      </c>
    </row>
    <row r="135" spans="2:10" ht="42.75">
      <c r="B135" s="38">
        <v>132</v>
      </c>
      <c r="C135" s="40">
        <v>2254</v>
      </c>
      <c r="D135" s="41" t="s">
        <v>2242</v>
      </c>
      <c r="E135" s="42" t="s">
        <v>2243</v>
      </c>
      <c r="F135" s="38" t="s">
        <v>1755</v>
      </c>
      <c r="G135" s="38" t="s">
        <v>1426</v>
      </c>
      <c r="H135" s="43">
        <v>44615</v>
      </c>
      <c r="I135" s="58" t="s">
        <v>2244</v>
      </c>
      <c r="J135" s="29" t="s">
        <v>2245</v>
      </c>
    </row>
    <row r="136" spans="2:10" ht="57">
      <c r="B136" s="38">
        <v>133</v>
      </c>
      <c r="C136" s="40">
        <v>2462</v>
      </c>
      <c r="D136" s="41" t="s">
        <v>2263</v>
      </c>
      <c r="E136" s="42" t="s">
        <v>2264</v>
      </c>
      <c r="F136" s="40" t="s">
        <v>1755</v>
      </c>
      <c r="G136" s="40" t="s">
        <v>1426</v>
      </c>
      <c r="H136" s="43">
        <v>44622</v>
      </c>
      <c r="I136" s="41" t="s">
        <v>2265</v>
      </c>
      <c r="J136" s="29" t="s">
        <v>2266</v>
      </c>
    </row>
    <row r="137" spans="2:10" ht="42.75">
      <c r="B137" s="38">
        <v>134</v>
      </c>
      <c r="C137" s="40">
        <v>1384</v>
      </c>
      <c r="D137" s="41" t="s">
        <v>2314</v>
      </c>
      <c r="E137" s="48" t="s">
        <v>2315</v>
      </c>
      <c r="F137" s="40" t="s">
        <v>2157</v>
      </c>
      <c r="G137" s="40" t="s">
        <v>1426</v>
      </c>
      <c r="H137" s="43">
        <v>44629</v>
      </c>
      <c r="I137" s="41" t="s">
        <v>2316</v>
      </c>
      <c r="J137" s="29" t="s">
        <v>2317</v>
      </c>
    </row>
    <row r="138" spans="2:10" ht="91.5" customHeight="1">
      <c r="B138" s="38">
        <v>135</v>
      </c>
      <c r="C138" s="40">
        <v>1930</v>
      </c>
      <c r="D138" s="41" t="s">
        <v>2322</v>
      </c>
      <c r="E138" s="48" t="s">
        <v>2323</v>
      </c>
      <c r="F138" s="40" t="s">
        <v>1426</v>
      </c>
      <c r="G138" s="40" t="s">
        <v>1426</v>
      </c>
      <c r="H138" s="43">
        <v>44629</v>
      </c>
      <c r="I138" s="41" t="s">
        <v>2324</v>
      </c>
      <c r="J138" s="29" t="s">
        <v>2325</v>
      </c>
    </row>
    <row r="139" spans="2:10" ht="85.5" customHeight="1">
      <c r="B139" s="38">
        <v>136</v>
      </c>
      <c r="C139" s="40">
        <v>1294</v>
      </c>
      <c r="D139" s="41" t="s">
        <v>2341</v>
      </c>
      <c r="E139" s="42" t="s">
        <v>2342</v>
      </c>
      <c r="F139" s="40" t="s">
        <v>1830</v>
      </c>
      <c r="G139" s="40" t="s">
        <v>1426</v>
      </c>
      <c r="H139" s="43">
        <v>44636</v>
      </c>
      <c r="I139" s="41" t="s">
        <v>2343</v>
      </c>
      <c r="J139" s="29" t="s">
        <v>2344</v>
      </c>
    </row>
    <row r="140" spans="2:10" ht="81" customHeight="1">
      <c r="B140" s="38">
        <v>137</v>
      </c>
      <c r="C140" s="40">
        <v>1024</v>
      </c>
      <c r="D140" s="41" t="s">
        <v>2362</v>
      </c>
      <c r="E140" s="48" t="s">
        <v>2363</v>
      </c>
      <c r="F140" s="38" t="s">
        <v>1755</v>
      </c>
      <c r="G140" s="38" t="s">
        <v>1426</v>
      </c>
      <c r="H140" s="43">
        <v>44643</v>
      </c>
      <c r="I140" s="41" t="s">
        <v>2364</v>
      </c>
      <c r="J140" s="29" t="s">
        <v>2365</v>
      </c>
    </row>
    <row r="141" spans="2:10" ht="73.5" customHeight="1">
      <c r="B141" s="38">
        <v>138</v>
      </c>
      <c r="C141" s="40">
        <v>1688</v>
      </c>
      <c r="D141" s="41" t="s">
        <v>2366</v>
      </c>
      <c r="E141" s="48" t="s">
        <v>2367</v>
      </c>
      <c r="F141" s="38" t="s">
        <v>1426</v>
      </c>
      <c r="G141" s="38" t="s">
        <v>1426</v>
      </c>
      <c r="H141" s="43">
        <v>44643</v>
      </c>
      <c r="I141" s="41" t="s">
        <v>2368</v>
      </c>
      <c r="J141" s="29" t="s">
        <v>2369</v>
      </c>
    </row>
    <row r="142" spans="2:10" ht="84" customHeight="1">
      <c r="B142" s="38">
        <v>139</v>
      </c>
      <c r="C142" s="46">
        <v>2200</v>
      </c>
      <c r="D142" s="44" t="s">
        <v>2370</v>
      </c>
      <c r="E142" s="48" t="s">
        <v>2371</v>
      </c>
      <c r="F142" s="46" t="s">
        <v>2145</v>
      </c>
      <c r="G142" s="46" t="s">
        <v>1426</v>
      </c>
      <c r="H142" s="43">
        <v>44643</v>
      </c>
      <c r="I142" s="41" t="s">
        <v>2372</v>
      </c>
      <c r="J142" s="29" t="s">
        <v>2373</v>
      </c>
    </row>
    <row r="143" spans="2:10" ht="45">
      <c r="B143" s="38">
        <v>140</v>
      </c>
      <c r="C143" s="46">
        <v>1005</v>
      </c>
      <c r="D143" s="44" t="s">
        <v>2382</v>
      </c>
      <c r="E143" s="48" t="s">
        <v>2383</v>
      </c>
      <c r="F143" s="46" t="s">
        <v>1426</v>
      </c>
      <c r="G143" s="46" t="s">
        <v>1426</v>
      </c>
      <c r="H143" s="47">
        <v>44727</v>
      </c>
      <c r="I143" s="44" t="s">
        <v>2384</v>
      </c>
      <c r="J143" s="35" t="s">
        <v>2385</v>
      </c>
    </row>
    <row r="144" spans="2:10" ht="42.75">
      <c r="B144" s="38">
        <v>141</v>
      </c>
      <c r="C144" s="46">
        <v>2134</v>
      </c>
      <c r="D144" s="44" t="s">
        <v>2386</v>
      </c>
      <c r="E144" s="48" t="s">
        <v>2387</v>
      </c>
      <c r="F144" s="46" t="s">
        <v>1661</v>
      </c>
      <c r="G144" s="46" t="s">
        <v>1426</v>
      </c>
      <c r="H144" s="47">
        <v>44720</v>
      </c>
      <c r="I144" s="44" t="s">
        <v>2388</v>
      </c>
      <c r="J144" s="35" t="s">
        <v>2389</v>
      </c>
    </row>
    <row r="145" spans="2:10" ht="42.75">
      <c r="B145" s="38">
        <v>142</v>
      </c>
      <c r="C145" s="46">
        <v>2199</v>
      </c>
      <c r="D145" s="44" t="s">
        <v>2416</v>
      </c>
      <c r="E145" s="48" t="s">
        <v>2417</v>
      </c>
      <c r="F145" s="46" t="s">
        <v>2418</v>
      </c>
      <c r="G145" s="46" t="s">
        <v>1426</v>
      </c>
      <c r="H145" s="47">
        <v>44685</v>
      </c>
      <c r="I145" s="44" t="s">
        <v>2277</v>
      </c>
      <c r="J145" s="35" t="s">
        <v>2419</v>
      </c>
    </row>
    <row r="146" spans="2:10" ht="42.75">
      <c r="B146" s="38">
        <v>143</v>
      </c>
      <c r="C146" s="46">
        <v>2350</v>
      </c>
      <c r="D146" s="44" t="s">
        <v>2434</v>
      </c>
      <c r="E146" s="48" t="s">
        <v>2435</v>
      </c>
      <c r="F146" s="46" t="s">
        <v>1426</v>
      </c>
      <c r="G146" s="46" t="s">
        <v>1426</v>
      </c>
      <c r="H146" s="47">
        <v>44671</v>
      </c>
      <c r="I146" s="44" t="s">
        <v>2436</v>
      </c>
      <c r="J146" s="35" t="s">
        <v>2437</v>
      </c>
    </row>
    <row r="147" spans="2:10" ht="45">
      <c r="B147" s="38">
        <v>144</v>
      </c>
      <c r="C147" s="46">
        <v>1059</v>
      </c>
      <c r="D147" s="44" t="s">
        <v>2442</v>
      </c>
      <c r="E147" s="48" t="s">
        <v>2443</v>
      </c>
      <c r="F147" s="46" t="s">
        <v>1426</v>
      </c>
      <c r="G147" s="46" t="s">
        <v>1426</v>
      </c>
      <c r="H147" s="47">
        <v>44671</v>
      </c>
      <c r="I147" s="44" t="s">
        <v>2444</v>
      </c>
      <c r="J147" s="35" t="s">
        <v>2445</v>
      </c>
    </row>
    <row r="148" spans="2:10" ht="42.75">
      <c r="B148" s="38">
        <v>145</v>
      </c>
      <c r="C148" s="46">
        <v>882</v>
      </c>
      <c r="D148" s="44" t="s">
        <v>2454</v>
      </c>
      <c r="E148" s="48" t="s">
        <v>2455</v>
      </c>
      <c r="F148" s="46" t="s">
        <v>2145</v>
      </c>
      <c r="G148" s="46" t="s">
        <v>2145</v>
      </c>
      <c r="H148" s="47">
        <v>44657</v>
      </c>
      <c r="I148" s="44" t="s">
        <v>2414</v>
      </c>
      <c r="J148" s="35" t="s">
        <v>2456</v>
      </c>
    </row>
    <row r="149" spans="2:10" ht="64.5" customHeight="1">
      <c r="B149" s="38">
        <v>146</v>
      </c>
      <c r="C149" s="46">
        <v>2475</v>
      </c>
      <c r="D149" s="44" t="s">
        <v>2476</v>
      </c>
      <c r="E149" s="48" t="s">
        <v>2477</v>
      </c>
      <c r="F149" s="46" t="s">
        <v>1755</v>
      </c>
      <c r="G149" s="46" t="s">
        <v>1426</v>
      </c>
      <c r="H149" s="47">
        <v>44657</v>
      </c>
      <c r="I149" s="44" t="s">
        <v>2478</v>
      </c>
      <c r="J149" s="35" t="s">
        <v>2479</v>
      </c>
    </row>
    <row r="150" spans="2:10" ht="42.75">
      <c r="B150" s="38">
        <v>147</v>
      </c>
      <c r="C150" s="40">
        <v>1893</v>
      </c>
      <c r="D150" s="42" t="s">
        <v>2501</v>
      </c>
      <c r="E150" s="44" t="s">
        <v>2502</v>
      </c>
      <c r="F150" s="40" t="s">
        <v>2503</v>
      </c>
      <c r="G150" s="40" t="s">
        <v>1426</v>
      </c>
      <c r="H150" s="43">
        <v>44755</v>
      </c>
      <c r="I150" s="41" t="s">
        <v>2504</v>
      </c>
      <c r="J150" s="40" t="s">
        <v>2505</v>
      </c>
    </row>
    <row r="151" spans="2:10" ht="42.75">
      <c r="B151" s="38">
        <v>148</v>
      </c>
      <c r="C151" s="40">
        <v>1095</v>
      </c>
      <c r="D151" s="42" t="s">
        <v>2506</v>
      </c>
      <c r="E151" s="44" t="s">
        <v>2507</v>
      </c>
      <c r="F151" s="40" t="s">
        <v>2157</v>
      </c>
      <c r="G151" s="40" t="s">
        <v>2145</v>
      </c>
      <c r="H151" s="43">
        <v>44762</v>
      </c>
      <c r="I151" s="41" t="s">
        <v>2482</v>
      </c>
      <c r="J151" s="40" t="s">
        <v>2508</v>
      </c>
    </row>
    <row r="152" spans="2:10" ht="42.75">
      <c r="B152" s="38">
        <v>149</v>
      </c>
      <c r="C152" s="40">
        <v>2509</v>
      </c>
      <c r="D152" s="42" t="s">
        <v>2509</v>
      </c>
      <c r="E152" s="44" t="s">
        <v>2510</v>
      </c>
      <c r="F152" s="40" t="s">
        <v>1755</v>
      </c>
      <c r="G152" s="40" t="s">
        <v>1426</v>
      </c>
      <c r="H152" s="43">
        <v>44762</v>
      </c>
      <c r="I152" s="41" t="s">
        <v>2511</v>
      </c>
      <c r="J152" s="40" t="s">
        <v>2512</v>
      </c>
    </row>
    <row r="153" spans="2:10" ht="42.75">
      <c r="B153" s="38">
        <v>150</v>
      </c>
      <c r="C153" s="40">
        <v>2529</v>
      </c>
      <c r="D153" s="42" t="s">
        <v>2523</v>
      </c>
      <c r="E153" s="46" t="s">
        <v>2524</v>
      </c>
      <c r="F153" s="155" t="s">
        <v>1426</v>
      </c>
      <c r="G153" s="40" t="s">
        <v>1426</v>
      </c>
      <c r="H153" s="43">
        <v>44761</v>
      </c>
      <c r="I153" s="41" t="s">
        <v>2525</v>
      </c>
      <c r="J153" s="40" t="s">
        <v>2526</v>
      </c>
    </row>
    <row r="154" spans="2:10" ht="42.75">
      <c r="B154" s="38">
        <v>151</v>
      </c>
      <c r="C154" s="40">
        <v>2538</v>
      </c>
      <c r="D154" s="42" t="s">
        <v>2535</v>
      </c>
      <c r="E154" s="46" t="s">
        <v>2536</v>
      </c>
      <c r="F154" s="155" t="s">
        <v>1426</v>
      </c>
      <c r="G154" s="40" t="s">
        <v>1426</v>
      </c>
      <c r="H154" s="43">
        <v>44771</v>
      </c>
      <c r="I154" s="41" t="s">
        <v>2537</v>
      </c>
      <c r="J154" s="40" t="s">
        <v>2538</v>
      </c>
    </row>
    <row r="155" spans="2:10" ht="28.5">
      <c r="B155" s="38">
        <v>152</v>
      </c>
      <c r="C155" s="159">
        <v>2158</v>
      </c>
      <c r="D155" s="160" t="s">
        <v>2551</v>
      </c>
      <c r="E155" s="160" t="s">
        <v>2552</v>
      </c>
      <c r="F155" s="159" t="s">
        <v>1755</v>
      </c>
      <c r="G155" s="159" t="s">
        <v>1426</v>
      </c>
      <c r="H155" s="158">
        <v>44811</v>
      </c>
      <c r="I155" s="160" t="s">
        <v>2553</v>
      </c>
      <c r="J155" s="159" t="s">
        <v>2554</v>
      </c>
    </row>
    <row r="156" spans="2:10" ht="57.75">
      <c r="B156" s="38">
        <v>153</v>
      </c>
      <c r="C156" s="159">
        <v>1444</v>
      </c>
      <c r="D156" s="160" t="s">
        <v>2555</v>
      </c>
      <c r="E156" s="162" t="s">
        <v>2556</v>
      </c>
      <c r="F156" s="159" t="s">
        <v>1661</v>
      </c>
      <c r="G156" s="159" t="s">
        <v>1426</v>
      </c>
      <c r="H156" s="163">
        <v>44592</v>
      </c>
      <c r="I156" s="160" t="s">
        <v>2557</v>
      </c>
      <c r="J156" s="159" t="s">
        <v>2558</v>
      </c>
    </row>
    <row r="157" spans="2:10" ht="42.75">
      <c r="B157" s="38">
        <v>154</v>
      </c>
      <c r="C157" s="159">
        <v>1780</v>
      </c>
      <c r="D157" s="160" t="s">
        <v>2623</v>
      </c>
      <c r="E157" s="173" t="s">
        <v>2626</v>
      </c>
      <c r="F157" s="159" t="s">
        <v>1426</v>
      </c>
      <c r="G157" s="159" t="s">
        <v>1426</v>
      </c>
      <c r="H157" s="163">
        <v>44895</v>
      </c>
      <c r="I157" s="159" t="s">
        <v>2640</v>
      </c>
      <c r="J157" s="159" t="s">
        <v>2643</v>
      </c>
    </row>
    <row r="158" spans="2:10" ht="28.5">
      <c r="B158" s="38">
        <v>155</v>
      </c>
      <c r="C158" s="159">
        <v>940</v>
      </c>
      <c r="D158" s="160" t="s">
        <v>2624</v>
      </c>
      <c r="E158" s="172" t="s">
        <v>2625</v>
      </c>
      <c r="F158" s="159" t="s">
        <v>1426</v>
      </c>
      <c r="G158" s="159" t="s">
        <v>1426</v>
      </c>
      <c r="H158" s="163">
        <v>44895</v>
      </c>
      <c r="I158" s="160" t="s">
        <v>2633</v>
      </c>
      <c r="J158" s="159" t="s">
        <v>2634</v>
      </c>
    </row>
    <row r="159" spans="2:10" ht="42.75">
      <c r="B159" s="38">
        <v>156</v>
      </c>
      <c r="C159" s="171">
        <v>2590</v>
      </c>
      <c r="D159" s="160" t="s">
        <v>2638</v>
      </c>
      <c r="E159" s="172" t="s">
        <v>2629</v>
      </c>
      <c r="F159" s="159" t="s">
        <v>2113</v>
      </c>
      <c r="G159" s="159" t="s">
        <v>1426</v>
      </c>
      <c r="H159" s="163">
        <v>44902</v>
      </c>
      <c r="I159" s="160" t="s">
        <v>2521</v>
      </c>
      <c r="J159" s="159" t="s">
        <v>2639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9.140625" style="0" customWidth="1"/>
    <col min="2" max="2" width="6.7109375" style="0" customWidth="1"/>
    <col min="3" max="3" width="11.7109375" style="0" customWidth="1"/>
    <col min="4" max="4" width="27.28125" style="11" customWidth="1"/>
    <col min="5" max="5" width="30.7109375" style="11" customWidth="1"/>
    <col min="6" max="7" width="18.421875" style="11" customWidth="1"/>
    <col min="8" max="8" width="19.28125" style="13" customWidth="1"/>
    <col min="9" max="9" width="35.57421875" style="11" customWidth="1"/>
    <col min="10" max="10" width="14.8515625" style="13" customWidth="1"/>
  </cols>
  <sheetData>
    <row r="2" spans="1:10" ht="33.75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1"/>
      <c r="B3" s="1"/>
      <c r="C3" s="12"/>
      <c r="D3" s="3"/>
      <c r="E3" s="9"/>
      <c r="F3" s="9"/>
      <c r="G3" s="9"/>
      <c r="H3" s="2"/>
      <c r="I3" s="21"/>
      <c r="J3" s="2"/>
    </row>
    <row r="4" spans="2:10" ht="30">
      <c r="B4" s="4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9" t="s">
        <v>10</v>
      </c>
    </row>
    <row r="5" spans="2:10" ht="57">
      <c r="B5" s="38">
        <v>1</v>
      </c>
      <c r="C5" s="55">
        <v>1969</v>
      </c>
      <c r="D5" s="41" t="s">
        <v>300</v>
      </c>
      <c r="E5" s="42" t="s">
        <v>2571</v>
      </c>
      <c r="F5" s="40" t="s">
        <v>596</v>
      </c>
      <c r="G5" s="38" t="s">
        <v>597</v>
      </c>
      <c r="H5" s="43">
        <v>44279</v>
      </c>
      <c r="I5" s="41" t="s">
        <v>113</v>
      </c>
      <c r="J5" s="29" t="s">
        <v>598</v>
      </c>
    </row>
    <row r="6" spans="2:10" ht="42.75">
      <c r="B6" s="38">
        <v>2</v>
      </c>
      <c r="C6" s="55">
        <v>1524</v>
      </c>
      <c r="D6" s="41" t="s">
        <v>599</v>
      </c>
      <c r="E6" s="42" t="s">
        <v>600</v>
      </c>
      <c r="F6" s="40" t="s">
        <v>596</v>
      </c>
      <c r="G6" s="38" t="s">
        <v>597</v>
      </c>
      <c r="H6" s="43">
        <v>44279</v>
      </c>
      <c r="I6" s="41" t="s">
        <v>601</v>
      </c>
      <c r="J6" s="29" t="s">
        <v>602</v>
      </c>
    </row>
    <row r="7" spans="2:10" ht="42.75">
      <c r="B7" s="38">
        <v>3</v>
      </c>
      <c r="C7" s="40">
        <v>590</v>
      </c>
      <c r="D7" s="41" t="s">
        <v>881</v>
      </c>
      <c r="E7" s="42" t="s">
        <v>882</v>
      </c>
      <c r="F7" s="40" t="s">
        <v>596</v>
      </c>
      <c r="G7" s="43" t="s">
        <v>883</v>
      </c>
      <c r="H7" s="57">
        <v>44300</v>
      </c>
      <c r="I7" s="41" t="s">
        <v>884</v>
      </c>
      <c r="J7" s="29" t="s">
        <v>885</v>
      </c>
    </row>
    <row r="8" spans="2:10" ht="71.25">
      <c r="B8" s="38">
        <v>4</v>
      </c>
      <c r="C8" s="46">
        <v>2308</v>
      </c>
      <c r="D8" s="44" t="s">
        <v>1100</v>
      </c>
      <c r="E8" s="52" t="s">
        <v>1101</v>
      </c>
      <c r="F8" s="46" t="s">
        <v>596</v>
      </c>
      <c r="G8" s="46" t="s">
        <v>883</v>
      </c>
      <c r="H8" s="57">
        <v>44314</v>
      </c>
      <c r="I8" s="41" t="s">
        <v>1102</v>
      </c>
      <c r="J8" s="29" t="s">
        <v>1103</v>
      </c>
    </row>
    <row r="9" spans="2:10" ht="85.5">
      <c r="B9" s="38">
        <v>5</v>
      </c>
      <c r="C9" s="40">
        <v>2132</v>
      </c>
      <c r="D9" s="41" t="s">
        <v>1237</v>
      </c>
      <c r="E9" s="52" t="s">
        <v>1238</v>
      </c>
      <c r="F9" s="40" t="s">
        <v>1239</v>
      </c>
      <c r="G9" s="40" t="s">
        <v>883</v>
      </c>
      <c r="H9" s="57">
        <v>44335</v>
      </c>
      <c r="I9" s="41" t="s">
        <v>20</v>
      </c>
      <c r="J9" s="29" t="s">
        <v>1240</v>
      </c>
    </row>
    <row r="10" spans="2:10" ht="52.5" customHeight="1">
      <c r="B10" s="38">
        <v>6</v>
      </c>
      <c r="C10" s="38">
        <v>2289</v>
      </c>
      <c r="D10" s="44" t="s">
        <v>1335</v>
      </c>
      <c r="E10" s="42" t="s">
        <v>2572</v>
      </c>
      <c r="F10" s="46" t="s">
        <v>1336</v>
      </c>
      <c r="G10" s="46" t="s">
        <v>597</v>
      </c>
      <c r="H10" s="43">
        <v>44356</v>
      </c>
      <c r="I10" s="41" t="s">
        <v>235</v>
      </c>
      <c r="J10" s="29" t="s">
        <v>1337</v>
      </c>
    </row>
    <row r="11" spans="2:10" ht="48.75" customHeight="1">
      <c r="B11" s="38">
        <v>7</v>
      </c>
      <c r="C11" s="38">
        <v>1460</v>
      </c>
      <c r="D11" s="41" t="s">
        <v>1561</v>
      </c>
      <c r="E11" s="42" t="s">
        <v>1562</v>
      </c>
      <c r="F11" s="40" t="s">
        <v>1563</v>
      </c>
      <c r="G11" s="40" t="s">
        <v>1564</v>
      </c>
      <c r="H11" s="43">
        <v>44447</v>
      </c>
      <c r="I11" s="41" t="s">
        <v>1565</v>
      </c>
      <c r="J11" s="29" t="s">
        <v>1566</v>
      </c>
    </row>
    <row r="12" spans="2:10" ht="53.25" customHeight="1">
      <c r="B12" s="38">
        <v>8</v>
      </c>
      <c r="C12" s="46">
        <v>1267</v>
      </c>
      <c r="D12" s="41" t="s">
        <v>1649</v>
      </c>
      <c r="E12" s="42" t="s">
        <v>1650</v>
      </c>
      <c r="F12" s="40" t="s">
        <v>1651</v>
      </c>
      <c r="G12" s="40" t="s">
        <v>1564</v>
      </c>
      <c r="H12" s="43">
        <v>44475</v>
      </c>
      <c r="I12" s="41" t="s">
        <v>1652</v>
      </c>
      <c r="J12" s="29" t="s">
        <v>1653</v>
      </c>
    </row>
    <row r="13" spans="2:10" ht="69.75" customHeight="1">
      <c r="B13" s="38">
        <v>9</v>
      </c>
      <c r="C13" s="40">
        <v>345</v>
      </c>
      <c r="D13" s="44" t="s">
        <v>2115</v>
      </c>
      <c r="E13" s="48" t="s">
        <v>2116</v>
      </c>
      <c r="F13" s="40" t="s">
        <v>1651</v>
      </c>
      <c r="G13" s="40" t="s">
        <v>1564</v>
      </c>
      <c r="H13" s="43">
        <v>44594</v>
      </c>
      <c r="I13" s="41" t="s">
        <v>2117</v>
      </c>
      <c r="J13" s="29" t="s">
        <v>2118</v>
      </c>
    </row>
    <row r="14" spans="2:10" ht="48.75" customHeight="1">
      <c r="B14" s="38">
        <v>10</v>
      </c>
      <c r="C14" s="40">
        <v>2305</v>
      </c>
      <c r="D14" s="41" t="s">
        <v>2183</v>
      </c>
      <c r="E14" s="48" t="s">
        <v>2184</v>
      </c>
      <c r="F14" s="40" t="s">
        <v>2185</v>
      </c>
      <c r="G14" s="40" t="s">
        <v>1564</v>
      </c>
      <c r="H14" s="43">
        <v>44608</v>
      </c>
      <c r="I14" s="41" t="s">
        <v>31</v>
      </c>
      <c r="J14" s="29" t="s">
        <v>2186</v>
      </c>
    </row>
    <row r="15" spans="2:10" ht="73.5" customHeight="1">
      <c r="B15" s="38">
        <v>11</v>
      </c>
      <c r="C15" s="40">
        <v>2460</v>
      </c>
      <c r="D15" s="41" t="s">
        <v>2202</v>
      </c>
      <c r="E15" s="42" t="s">
        <v>2203</v>
      </c>
      <c r="F15" s="38" t="s">
        <v>2185</v>
      </c>
      <c r="G15" s="38" t="s">
        <v>1564</v>
      </c>
      <c r="H15" s="43">
        <v>44615</v>
      </c>
      <c r="I15" s="58" t="s">
        <v>2204</v>
      </c>
      <c r="J15" s="29" t="s">
        <v>2205</v>
      </c>
    </row>
    <row r="16" spans="2:10" ht="42.75">
      <c r="B16" s="38">
        <v>12</v>
      </c>
      <c r="C16" s="40">
        <v>1093</v>
      </c>
      <c r="D16" s="41" t="s">
        <v>2275</v>
      </c>
      <c r="E16" s="42" t="s">
        <v>2276</v>
      </c>
      <c r="F16" s="40" t="s">
        <v>1563</v>
      </c>
      <c r="G16" s="40" t="s">
        <v>1564</v>
      </c>
      <c r="H16" s="43">
        <v>44622</v>
      </c>
      <c r="I16" s="41" t="s">
        <v>2277</v>
      </c>
      <c r="J16" s="29" t="s">
        <v>2278</v>
      </c>
    </row>
    <row r="17" spans="2:10" ht="28.5">
      <c r="B17" s="38">
        <v>13</v>
      </c>
      <c r="C17" s="40">
        <v>1041</v>
      </c>
      <c r="D17" s="41" t="s">
        <v>2311</v>
      </c>
      <c r="E17" s="48" t="s">
        <v>2312</v>
      </c>
      <c r="F17" s="40" t="s">
        <v>2185</v>
      </c>
      <c r="G17" s="40" t="s">
        <v>1564</v>
      </c>
      <c r="H17" s="43">
        <v>44629</v>
      </c>
      <c r="I17" s="41" t="s">
        <v>2309</v>
      </c>
      <c r="J17" s="29" t="s">
        <v>2313</v>
      </c>
    </row>
    <row r="18" spans="2:10" ht="52.5" customHeight="1">
      <c r="B18" s="38">
        <v>14</v>
      </c>
      <c r="C18" s="50">
        <v>1624</v>
      </c>
      <c r="D18" s="52" t="s">
        <v>2484</v>
      </c>
      <c r="E18" s="52" t="s">
        <v>2485</v>
      </c>
      <c r="F18" s="50" t="s">
        <v>2486</v>
      </c>
      <c r="G18" s="50" t="s">
        <v>1564</v>
      </c>
      <c r="H18" s="53">
        <v>44659</v>
      </c>
      <c r="I18" s="41" t="s">
        <v>2388</v>
      </c>
      <c r="J18" s="40" t="s">
        <v>2487</v>
      </c>
    </row>
    <row r="19" ht="15">
      <c r="F19" s="13"/>
    </row>
    <row r="20" ht="15">
      <c r="F20" s="13"/>
    </row>
    <row r="22" ht="15">
      <c r="F22" s="13"/>
    </row>
    <row r="23" ht="15">
      <c r="F23" s="13"/>
    </row>
    <row r="24" ht="15">
      <c r="F24" s="13"/>
    </row>
    <row r="25" ht="15">
      <c r="F25" s="13"/>
    </row>
    <row r="26" ht="15">
      <c r="F26" s="13"/>
    </row>
    <row r="27" ht="15">
      <c r="F27" s="13"/>
    </row>
    <row r="28" ht="15">
      <c r="F28" s="13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9"/>
  <sheetViews>
    <sheetView zoomScale="80" zoomScaleNormal="80" zoomScalePageLayoutView="0" workbookViewId="0" topLeftCell="B1">
      <selection activeCell="B2" sqref="B2:J2"/>
    </sheetView>
  </sheetViews>
  <sheetFormatPr defaultColWidth="9.140625" defaultRowHeight="15"/>
  <cols>
    <col min="1" max="1" width="5.8515625" style="0" customWidth="1"/>
    <col min="2" max="2" width="9.140625" style="10" customWidth="1"/>
    <col min="3" max="3" width="15.28125" style="0" customWidth="1"/>
    <col min="4" max="4" width="27.8515625" style="15" customWidth="1"/>
    <col min="5" max="5" width="40.57421875" style="15" customWidth="1"/>
    <col min="6" max="6" width="18.57421875" style="0" customWidth="1"/>
    <col min="7" max="7" width="17.57421875" style="0" customWidth="1"/>
    <col min="8" max="8" width="20.7109375" style="0" customWidth="1"/>
    <col min="9" max="9" width="31.8515625" style="14" customWidth="1"/>
    <col min="10" max="10" width="18.00390625" style="0" customWidth="1"/>
  </cols>
  <sheetData>
    <row r="2" spans="2:10" ht="47.25" customHeight="1">
      <c r="B2" s="183" t="s">
        <v>0</v>
      </c>
      <c r="C2" s="183"/>
      <c r="D2" s="183"/>
      <c r="E2" s="183"/>
      <c r="F2" s="183"/>
      <c r="G2" s="183"/>
      <c r="H2" s="183"/>
      <c r="I2" s="183"/>
      <c r="J2" s="183"/>
    </row>
    <row r="3" spans="2:10" ht="15">
      <c r="B3" s="1"/>
      <c r="C3" s="1"/>
      <c r="D3" s="3"/>
      <c r="E3" s="3"/>
      <c r="F3" s="2"/>
      <c r="G3" s="2"/>
      <c r="H3" s="2"/>
      <c r="I3" s="22"/>
      <c r="J3" s="2"/>
    </row>
    <row r="4" spans="2:10" ht="40.5" customHeight="1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8" t="s">
        <v>10</v>
      </c>
    </row>
    <row r="5" spans="2:10" ht="91.5" customHeight="1">
      <c r="B5" s="38">
        <v>1</v>
      </c>
      <c r="C5" s="40">
        <v>1205</v>
      </c>
      <c r="D5" s="41" t="s">
        <v>274</v>
      </c>
      <c r="E5" s="42" t="s">
        <v>275</v>
      </c>
      <c r="F5" s="43" t="s">
        <v>276</v>
      </c>
      <c r="G5" s="40" t="s">
        <v>277</v>
      </c>
      <c r="H5" s="43">
        <v>44265</v>
      </c>
      <c r="I5" s="41" t="s">
        <v>278</v>
      </c>
      <c r="J5" s="29" t="s">
        <v>279</v>
      </c>
    </row>
    <row r="6" spans="2:10" ht="104.25" customHeight="1">
      <c r="B6" s="38">
        <v>2</v>
      </c>
      <c r="C6" s="40">
        <v>1944</v>
      </c>
      <c r="D6" s="41" t="s">
        <v>280</v>
      </c>
      <c r="E6" s="42" t="s">
        <v>281</v>
      </c>
      <c r="F6" s="43" t="s">
        <v>276</v>
      </c>
      <c r="G6" s="40" t="s">
        <v>277</v>
      </c>
      <c r="H6" s="43">
        <v>44265</v>
      </c>
      <c r="I6" s="41" t="s">
        <v>282</v>
      </c>
      <c r="J6" s="29" t="s">
        <v>283</v>
      </c>
    </row>
    <row r="7" spans="2:10" ht="114" customHeight="1">
      <c r="B7" s="38">
        <v>3</v>
      </c>
      <c r="C7" s="50">
        <v>950</v>
      </c>
      <c r="D7" s="51" t="s">
        <v>514</v>
      </c>
      <c r="E7" s="52" t="s">
        <v>515</v>
      </c>
      <c r="F7" s="50" t="s">
        <v>277</v>
      </c>
      <c r="G7" s="50" t="s">
        <v>277</v>
      </c>
      <c r="H7" s="43">
        <v>44279</v>
      </c>
      <c r="I7" s="41" t="s">
        <v>516</v>
      </c>
      <c r="J7" s="29" t="s">
        <v>517</v>
      </c>
    </row>
    <row r="8" spans="2:10" ht="71.25">
      <c r="B8" s="38">
        <v>4</v>
      </c>
      <c r="C8" s="55">
        <v>990</v>
      </c>
      <c r="D8" s="41" t="s">
        <v>549</v>
      </c>
      <c r="E8" s="42" t="s">
        <v>550</v>
      </c>
      <c r="F8" s="40" t="s">
        <v>551</v>
      </c>
      <c r="G8" s="38" t="s">
        <v>277</v>
      </c>
      <c r="H8" s="43">
        <v>44279</v>
      </c>
      <c r="I8" s="41" t="s">
        <v>552</v>
      </c>
      <c r="J8" s="29" t="s">
        <v>553</v>
      </c>
    </row>
    <row r="9" spans="2:10" ht="57">
      <c r="B9" s="38">
        <v>5</v>
      </c>
      <c r="C9" s="55">
        <v>1521</v>
      </c>
      <c r="D9" s="41" t="s">
        <v>563</v>
      </c>
      <c r="E9" s="42" t="s">
        <v>564</v>
      </c>
      <c r="F9" s="40" t="s">
        <v>276</v>
      </c>
      <c r="G9" s="38" t="s">
        <v>277</v>
      </c>
      <c r="H9" s="43">
        <v>44279</v>
      </c>
      <c r="I9" s="41" t="s">
        <v>565</v>
      </c>
      <c r="J9" s="29" t="s">
        <v>566</v>
      </c>
    </row>
    <row r="10" spans="2:10" ht="28.5">
      <c r="B10" s="38">
        <v>6</v>
      </c>
      <c r="C10" s="38">
        <v>1459</v>
      </c>
      <c r="D10" s="41" t="s">
        <v>681</v>
      </c>
      <c r="E10" s="42" t="s">
        <v>682</v>
      </c>
      <c r="F10" s="40" t="s">
        <v>276</v>
      </c>
      <c r="G10" s="40" t="s">
        <v>277</v>
      </c>
      <c r="H10" s="43">
        <v>44293</v>
      </c>
      <c r="I10" s="41" t="s">
        <v>683</v>
      </c>
      <c r="J10" s="29" t="s">
        <v>684</v>
      </c>
    </row>
    <row r="11" spans="2:10" ht="42.75">
      <c r="B11" s="38">
        <v>7</v>
      </c>
      <c r="C11" s="38">
        <v>2283</v>
      </c>
      <c r="D11" s="41" t="s">
        <v>754</v>
      </c>
      <c r="E11" s="42" t="s">
        <v>755</v>
      </c>
      <c r="F11" s="40" t="s">
        <v>277</v>
      </c>
      <c r="G11" s="40" t="s">
        <v>277</v>
      </c>
      <c r="H11" s="43">
        <v>44293</v>
      </c>
      <c r="I11" s="41" t="s">
        <v>756</v>
      </c>
      <c r="J11" s="29" t="s">
        <v>757</v>
      </c>
    </row>
    <row r="12" spans="2:10" ht="48.75" customHeight="1">
      <c r="B12" s="38">
        <v>8</v>
      </c>
      <c r="C12" s="40">
        <v>438</v>
      </c>
      <c r="D12" s="41" t="s">
        <v>823</v>
      </c>
      <c r="E12" s="42" t="s">
        <v>824</v>
      </c>
      <c r="F12" s="40" t="s">
        <v>277</v>
      </c>
      <c r="G12" s="40" t="s">
        <v>277</v>
      </c>
      <c r="H12" s="57">
        <v>44300</v>
      </c>
      <c r="I12" s="41" t="s">
        <v>825</v>
      </c>
      <c r="J12" s="29" t="s">
        <v>826</v>
      </c>
    </row>
    <row r="13" spans="2:10" ht="42.75">
      <c r="B13" s="38">
        <v>9</v>
      </c>
      <c r="C13" s="40">
        <v>1781</v>
      </c>
      <c r="D13" s="58" t="s">
        <v>859</v>
      </c>
      <c r="E13" s="42" t="s">
        <v>860</v>
      </c>
      <c r="F13" s="40" t="s">
        <v>861</v>
      </c>
      <c r="G13" s="43" t="s">
        <v>277</v>
      </c>
      <c r="H13" s="57">
        <v>44300</v>
      </c>
      <c r="I13" s="41" t="s">
        <v>862</v>
      </c>
      <c r="J13" s="29" t="s">
        <v>863</v>
      </c>
    </row>
    <row r="14" spans="2:10" ht="71.25">
      <c r="B14" s="38">
        <v>10</v>
      </c>
      <c r="C14" s="46">
        <v>2291</v>
      </c>
      <c r="D14" s="44" t="s">
        <v>1014</v>
      </c>
      <c r="E14" s="52" t="s">
        <v>2573</v>
      </c>
      <c r="F14" s="46" t="s">
        <v>277</v>
      </c>
      <c r="G14" s="46" t="s">
        <v>277</v>
      </c>
      <c r="H14" s="57">
        <v>44307</v>
      </c>
      <c r="I14" s="41" t="s">
        <v>1015</v>
      </c>
      <c r="J14" s="29" t="s">
        <v>145</v>
      </c>
    </row>
    <row r="15" spans="2:10" ht="54" customHeight="1">
      <c r="B15" s="38">
        <v>11</v>
      </c>
      <c r="C15" s="50">
        <v>1826</v>
      </c>
      <c r="D15" s="51" t="s">
        <v>1068</v>
      </c>
      <c r="E15" s="52" t="s">
        <v>1069</v>
      </c>
      <c r="F15" s="50" t="s">
        <v>277</v>
      </c>
      <c r="G15" s="50" t="s">
        <v>277</v>
      </c>
      <c r="H15" s="57">
        <v>44314</v>
      </c>
      <c r="I15" s="41" t="s">
        <v>1070</v>
      </c>
      <c r="J15" s="29" t="s">
        <v>1071</v>
      </c>
    </row>
    <row r="16" spans="2:10" ht="42.75">
      <c r="B16" s="38">
        <v>12</v>
      </c>
      <c r="C16" s="46">
        <v>2323</v>
      </c>
      <c r="D16" s="44" t="s">
        <v>1304</v>
      </c>
      <c r="E16" s="52" t="s">
        <v>1305</v>
      </c>
      <c r="F16" s="46" t="s">
        <v>277</v>
      </c>
      <c r="G16" s="46" t="s">
        <v>277</v>
      </c>
      <c r="H16" s="47">
        <v>44342</v>
      </c>
      <c r="I16" s="41" t="s">
        <v>1306</v>
      </c>
      <c r="J16" s="29" t="s">
        <v>1307</v>
      </c>
    </row>
    <row r="17" spans="2:10" ht="42.75">
      <c r="B17" s="38">
        <v>13</v>
      </c>
      <c r="C17" s="38">
        <v>2332</v>
      </c>
      <c r="D17" s="41" t="s">
        <v>2574</v>
      </c>
      <c r="E17" s="42" t="s">
        <v>2575</v>
      </c>
      <c r="F17" s="40" t="s">
        <v>2576</v>
      </c>
      <c r="G17" s="40" t="s">
        <v>2577</v>
      </c>
      <c r="H17" s="43">
        <v>44384</v>
      </c>
      <c r="I17" s="41" t="s">
        <v>1367</v>
      </c>
      <c r="J17" s="29" t="s">
        <v>145</v>
      </c>
    </row>
    <row r="18" spans="2:10" ht="71.25">
      <c r="B18" s="38">
        <v>14</v>
      </c>
      <c r="C18" s="38">
        <v>2020</v>
      </c>
      <c r="D18" s="41" t="s">
        <v>2578</v>
      </c>
      <c r="E18" s="42" t="s">
        <v>2579</v>
      </c>
      <c r="F18" s="40" t="s">
        <v>2577</v>
      </c>
      <c r="G18" s="40" t="s">
        <v>2577</v>
      </c>
      <c r="H18" s="43">
        <v>44384</v>
      </c>
      <c r="I18" s="41" t="s">
        <v>1371</v>
      </c>
      <c r="J18" s="29" t="s">
        <v>1372</v>
      </c>
    </row>
    <row r="19" spans="2:10" ht="42.75">
      <c r="B19" s="38">
        <v>15</v>
      </c>
      <c r="C19" s="59">
        <v>769</v>
      </c>
      <c r="D19" s="41" t="s">
        <v>1428</v>
      </c>
      <c r="E19" s="42" t="s">
        <v>1429</v>
      </c>
      <c r="F19" s="40" t="s">
        <v>1430</v>
      </c>
      <c r="G19" s="40" t="s">
        <v>1430</v>
      </c>
      <c r="H19" s="43">
        <v>44391</v>
      </c>
      <c r="I19" s="41" t="s">
        <v>1431</v>
      </c>
      <c r="J19" s="29" t="s">
        <v>1432</v>
      </c>
    </row>
    <row r="20" spans="2:10" ht="76.5" customHeight="1">
      <c r="B20" s="38">
        <v>16</v>
      </c>
      <c r="C20" s="46">
        <v>1997</v>
      </c>
      <c r="D20" s="44" t="s">
        <v>1505</v>
      </c>
      <c r="E20" s="52" t="s">
        <v>1506</v>
      </c>
      <c r="F20" s="46" t="s">
        <v>277</v>
      </c>
      <c r="G20" s="46" t="s">
        <v>277</v>
      </c>
      <c r="H20" s="47">
        <v>44426</v>
      </c>
      <c r="I20" s="41" t="s">
        <v>1507</v>
      </c>
      <c r="J20" s="29" t="s">
        <v>1508</v>
      </c>
    </row>
    <row r="21" spans="2:10" ht="51.75" customHeight="1">
      <c r="B21" s="38">
        <v>17</v>
      </c>
      <c r="C21" s="46">
        <v>2235</v>
      </c>
      <c r="D21" s="44" t="s">
        <v>1509</v>
      </c>
      <c r="E21" s="52" t="s">
        <v>1510</v>
      </c>
      <c r="F21" s="46" t="s">
        <v>277</v>
      </c>
      <c r="G21" s="46" t="s">
        <v>277</v>
      </c>
      <c r="H21" s="47">
        <v>44426</v>
      </c>
      <c r="I21" s="41" t="s">
        <v>1507</v>
      </c>
      <c r="J21" s="29" t="s">
        <v>1511</v>
      </c>
    </row>
    <row r="22" spans="2:10" ht="53.25" customHeight="1">
      <c r="B22" s="38">
        <v>18</v>
      </c>
      <c r="C22" s="46">
        <v>1433</v>
      </c>
      <c r="D22" s="44" t="s">
        <v>1530</v>
      </c>
      <c r="E22" s="48" t="s">
        <v>1531</v>
      </c>
      <c r="F22" s="46" t="s">
        <v>1430</v>
      </c>
      <c r="G22" s="46" t="s">
        <v>1430</v>
      </c>
      <c r="H22" s="47">
        <v>44433</v>
      </c>
      <c r="I22" s="41" t="s">
        <v>1532</v>
      </c>
      <c r="J22" s="29" t="s">
        <v>1533</v>
      </c>
    </row>
    <row r="23" spans="2:10" ht="54" customHeight="1">
      <c r="B23" s="38">
        <v>19</v>
      </c>
      <c r="C23" s="60">
        <v>1753</v>
      </c>
      <c r="D23" s="61" t="s">
        <v>1579</v>
      </c>
      <c r="E23" s="62" t="s">
        <v>1580</v>
      </c>
      <c r="F23" s="60" t="s">
        <v>1581</v>
      </c>
      <c r="G23" s="60" t="s">
        <v>1430</v>
      </c>
      <c r="H23" s="43">
        <v>44461</v>
      </c>
      <c r="I23" s="41" t="s">
        <v>1582</v>
      </c>
      <c r="J23" s="29" t="s">
        <v>1583</v>
      </c>
    </row>
    <row r="24" spans="2:10" ht="42.75">
      <c r="B24" s="38">
        <v>20</v>
      </c>
      <c r="C24" s="46">
        <v>1649</v>
      </c>
      <c r="D24" s="44" t="s">
        <v>1623</v>
      </c>
      <c r="E24" s="48" t="s">
        <v>1624</v>
      </c>
      <c r="F24" s="46" t="s">
        <v>1625</v>
      </c>
      <c r="G24" s="46" t="s">
        <v>1430</v>
      </c>
      <c r="H24" s="43">
        <v>44468</v>
      </c>
      <c r="I24" s="41" t="s">
        <v>1626</v>
      </c>
      <c r="J24" s="29" t="s">
        <v>1627</v>
      </c>
    </row>
    <row r="25" spans="2:10" ht="42.75">
      <c r="B25" s="38">
        <v>21</v>
      </c>
      <c r="C25" s="46">
        <v>1415</v>
      </c>
      <c r="D25" s="44" t="s">
        <v>1628</v>
      </c>
      <c r="E25" s="48" t="s">
        <v>1629</v>
      </c>
      <c r="F25" s="46" t="s">
        <v>1630</v>
      </c>
      <c r="G25" s="46" t="s">
        <v>1581</v>
      </c>
      <c r="H25" s="43">
        <v>44468</v>
      </c>
      <c r="I25" s="44" t="s">
        <v>853</v>
      </c>
      <c r="J25" s="30" t="s">
        <v>1631</v>
      </c>
    </row>
    <row r="26" spans="2:10" ht="66.75" customHeight="1">
      <c r="B26" s="38">
        <v>22</v>
      </c>
      <c r="C26" s="46">
        <v>776</v>
      </c>
      <c r="D26" s="41" t="s">
        <v>1668</v>
      </c>
      <c r="E26" s="48" t="s">
        <v>1669</v>
      </c>
      <c r="F26" s="46" t="s">
        <v>1581</v>
      </c>
      <c r="G26" s="46" t="s">
        <v>1430</v>
      </c>
      <c r="H26" s="43">
        <v>44475</v>
      </c>
      <c r="I26" s="41" t="s">
        <v>1670</v>
      </c>
      <c r="J26" s="29" t="s">
        <v>1671</v>
      </c>
    </row>
    <row r="27" spans="2:10" ht="52.5" customHeight="1">
      <c r="B27" s="38">
        <v>23</v>
      </c>
      <c r="C27" s="46">
        <v>2373</v>
      </c>
      <c r="D27" s="44" t="s">
        <v>1742</v>
      </c>
      <c r="E27" s="48" t="s">
        <v>1743</v>
      </c>
      <c r="F27" s="46" t="s">
        <v>1430</v>
      </c>
      <c r="G27" s="46" t="s">
        <v>1430</v>
      </c>
      <c r="H27" s="43">
        <v>44489</v>
      </c>
      <c r="I27" s="41" t="s">
        <v>31</v>
      </c>
      <c r="J27" s="29" t="s">
        <v>1744</v>
      </c>
    </row>
    <row r="28" spans="2:10" ht="57">
      <c r="B28" s="38">
        <v>24</v>
      </c>
      <c r="C28" s="46">
        <v>797</v>
      </c>
      <c r="D28" s="44" t="s">
        <v>1745</v>
      </c>
      <c r="E28" s="48" t="s">
        <v>1746</v>
      </c>
      <c r="F28" s="46" t="s">
        <v>1430</v>
      </c>
      <c r="G28" s="46" t="s">
        <v>1430</v>
      </c>
      <c r="H28" s="43">
        <v>44489</v>
      </c>
      <c r="I28" s="41" t="s">
        <v>1747</v>
      </c>
      <c r="J28" s="29" t="s">
        <v>1748</v>
      </c>
    </row>
    <row r="29" spans="2:10" ht="42.75">
      <c r="B29" s="38">
        <v>25</v>
      </c>
      <c r="C29" s="46">
        <v>2224</v>
      </c>
      <c r="D29" s="44" t="s">
        <v>1771</v>
      </c>
      <c r="E29" s="48" t="s">
        <v>1772</v>
      </c>
      <c r="F29" s="46" t="s">
        <v>1430</v>
      </c>
      <c r="G29" s="46" t="s">
        <v>1430</v>
      </c>
      <c r="H29" s="43">
        <v>44503</v>
      </c>
      <c r="I29" s="41" t="s">
        <v>290</v>
      </c>
      <c r="J29" s="29" t="s">
        <v>1773</v>
      </c>
    </row>
    <row r="30" spans="2:10" ht="42.75">
      <c r="B30" s="38">
        <v>26</v>
      </c>
      <c r="C30" s="46">
        <v>2294</v>
      </c>
      <c r="D30" s="44" t="s">
        <v>1774</v>
      </c>
      <c r="E30" s="48" t="s">
        <v>1775</v>
      </c>
      <c r="F30" s="46" t="s">
        <v>1776</v>
      </c>
      <c r="G30" s="46" t="s">
        <v>1430</v>
      </c>
      <c r="H30" s="43">
        <v>44503</v>
      </c>
      <c r="I30" s="41" t="s">
        <v>290</v>
      </c>
      <c r="J30" s="29" t="s">
        <v>1777</v>
      </c>
    </row>
    <row r="31" spans="2:10" ht="42.75">
      <c r="B31" s="38">
        <v>27</v>
      </c>
      <c r="C31" s="46">
        <v>2407</v>
      </c>
      <c r="D31" s="44" t="s">
        <v>1793</v>
      </c>
      <c r="E31" s="48" t="s">
        <v>1794</v>
      </c>
      <c r="F31" s="46" t="s">
        <v>1795</v>
      </c>
      <c r="G31" s="46" t="s">
        <v>1430</v>
      </c>
      <c r="H31" s="43">
        <v>44503</v>
      </c>
      <c r="I31" s="41" t="s">
        <v>1607</v>
      </c>
      <c r="J31" s="29" t="s">
        <v>1796</v>
      </c>
    </row>
    <row r="32" spans="2:10" ht="42.75">
      <c r="B32" s="38">
        <v>28</v>
      </c>
      <c r="C32" s="46">
        <v>790</v>
      </c>
      <c r="D32" s="44" t="s">
        <v>1805</v>
      </c>
      <c r="E32" s="48" t="s">
        <v>1806</v>
      </c>
      <c r="F32" s="46" t="s">
        <v>1430</v>
      </c>
      <c r="G32" s="46" t="s">
        <v>1430</v>
      </c>
      <c r="H32" s="43">
        <v>44510</v>
      </c>
      <c r="I32" s="41" t="s">
        <v>1807</v>
      </c>
      <c r="J32" s="29" t="s">
        <v>1808</v>
      </c>
    </row>
    <row r="33" spans="2:10" ht="71.25">
      <c r="B33" s="38">
        <v>29</v>
      </c>
      <c r="C33" s="46">
        <v>952</v>
      </c>
      <c r="D33" s="41" t="s">
        <v>1831</v>
      </c>
      <c r="E33" s="48" t="s">
        <v>1832</v>
      </c>
      <c r="F33" s="46" t="s">
        <v>1833</v>
      </c>
      <c r="G33" s="46" t="s">
        <v>1430</v>
      </c>
      <c r="H33" s="43">
        <v>44518</v>
      </c>
      <c r="I33" s="41" t="s">
        <v>1834</v>
      </c>
      <c r="J33" s="29" t="s">
        <v>1835</v>
      </c>
    </row>
    <row r="34" spans="2:10" ht="57">
      <c r="B34" s="38">
        <v>30</v>
      </c>
      <c r="C34" s="46">
        <v>444</v>
      </c>
      <c r="D34" s="44" t="s">
        <v>1836</v>
      </c>
      <c r="E34" s="48" t="s">
        <v>1837</v>
      </c>
      <c r="F34" s="46" t="s">
        <v>1430</v>
      </c>
      <c r="G34" s="46" t="s">
        <v>1430</v>
      </c>
      <c r="H34" s="43">
        <v>44518</v>
      </c>
      <c r="I34" s="41" t="s">
        <v>1838</v>
      </c>
      <c r="J34" s="29" t="s">
        <v>1839</v>
      </c>
    </row>
    <row r="35" spans="2:10" ht="42.75">
      <c r="B35" s="38">
        <v>31</v>
      </c>
      <c r="C35" s="38">
        <v>1118</v>
      </c>
      <c r="D35" s="41" t="s">
        <v>1894</v>
      </c>
      <c r="E35" s="42" t="s">
        <v>1895</v>
      </c>
      <c r="F35" s="46" t="s">
        <v>1896</v>
      </c>
      <c r="G35" s="46" t="s">
        <v>1430</v>
      </c>
      <c r="H35" s="43">
        <v>44524</v>
      </c>
      <c r="I35" s="41" t="s">
        <v>853</v>
      </c>
      <c r="J35" s="29" t="s">
        <v>1897</v>
      </c>
    </row>
    <row r="36" spans="2:10" ht="28.5">
      <c r="B36" s="38">
        <v>32</v>
      </c>
      <c r="C36" s="46">
        <v>1943</v>
      </c>
      <c r="D36" s="44" t="s">
        <v>1948</v>
      </c>
      <c r="E36" s="48" t="s">
        <v>1949</v>
      </c>
      <c r="F36" s="46" t="s">
        <v>1430</v>
      </c>
      <c r="G36" s="46" t="s">
        <v>1430</v>
      </c>
      <c r="H36" s="47">
        <v>44538</v>
      </c>
      <c r="I36" s="41" t="s">
        <v>1950</v>
      </c>
      <c r="J36" s="29" t="s">
        <v>1951</v>
      </c>
    </row>
    <row r="37" spans="2:10" ht="42.75">
      <c r="B37" s="38">
        <v>33</v>
      </c>
      <c r="C37" s="40">
        <v>2315</v>
      </c>
      <c r="D37" s="41" t="s">
        <v>2151</v>
      </c>
      <c r="E37" s="48" t="s">
        <v>2152</v>
      </c>
      <c r="F37" s="40" t="s">
        <v>1430</v>
      </c>
      <c r="G37" s="40" t="s">
        <v>1430</v>
      </c>
      <c r="H37" s="43">
        <v>44608</v>
      </c>
      <c r="I37" s="41" t="s">
        <v>2153</v>
      </c>
      <c r="J37" s="29" t="s">
        <v>2154</v>
      </c>
    </row>
    <row r="38" spans="2:10" ht="57">
      <c r="B38" s="38">
        <v>34</v>
      </c>
      <c r="C38" s="40">
        <v>1673</v>
      </c>
      <c r="D38" s="41" t="s">
        <v>2228</v>
      </c>
      <c r="E38" s="42" t="s">
        <v>2229</v>
      </c>
      <c r="F38" s="38" t="s">
        <v>1430</v>
      </c>
      <c r="G38" s="38" t="s">
        <v>1430</v>
      </c>
      <c r="H38" s="43">
        <v>44615</v>
      </c>
      <c r="I38" s="58" t="s">
        <v>2230</v>
      </c>
      <c r="J38" s="29" t="s">
        <v>2231</v>
      </c>
    </row>
    <row r="39" spans="2:10" ht="57">
      <c r="B39" s="38">
        <v>35</v>
      </c>
      <c r="C39" s="40">
        <v>1654</v>
      </c>
      <c r="D39" s="41" t="s">
        <v>2250</v>
      </c>
      <c r="E39" s="48" t="s">
        <v>2251</v>
      </c>
      <c r="F39" s="40" t="s">
        <v>1430</v>
      </c>
      <c r="G39" s="40" t="s">
        <v>1430</v>
      </c>
      <c r="H39" s="43">
        <v>44622</v>
      </c>
      <c r="I39" s="41" t="s">
        <v>2252</v>
      </c>
      <c r="J39" s="29" t="s">
        <v>2253</v>
      </c>
    </row>
    <row r="40" spans="2:10" ht="57">
      <c r="B40" s="38">
        <v>36</v>
      </c>
      <c r="C40" s="40">
        <v>2348</v>
      </c>
      <c r="D40" s="41" t="s">
        <v>2329</v>
      </c>
      <c r="E40" s="42" t="s">
        <v>2330</v>
      </c>
      <c r="F40" s="40" t="s">
        <v>1430</v>
      </c>
      <c r="G40" s="40" t="s">
        <v>1430</v>
      </c>
      <c r="H40" s="43">
        <v>44629</v>
      </c>
      <c r="I40" s="41" t="s">
        <v>2331</v>
      </c>
      <c r="J40" s="29" t="s">
        <v>2332</v>
      </c>
    </row>
    <row r="41" spans="2:10" ht="42.75">
      <c r="B41" s="38">
        <v>37</v>
      </c>
      <c r="C41" s="46">
        <v>642</v>
      </c>
      <c r="D41" s="41" t="s">
        <v>2337</v>
      </c>
      <c r="E41" s="42" t="s">
        <v>2338</v>
      </c>
      <c r="F41" s="46" t="s">
        <v>1776</v>
      </c>
      <c r="G41" s="46" t="s">
        <v>1430</v>
      </c>
      <c r="H41" s="47">
        <v>44636</v>
      </c>
      <c r="I41" s="41" t="s">
        <v>2339</v>
      </c>
      <c r="J41" s="29" t="s">
        <v>2340</v>
      </c>
    </row>
    <row r="42" spans="2:10" ht="28.5">
      <c r="B42" s="38">
        <v>38</v>
      </c>
      <c r="C42" s="40">
        <v>167</v>
      </c>
      <c r="D42" s="41" t="s">
        <v>2354</v>
      </c>
      <c r="E42" s="42" t="s">
        <v>2355</v>
      </c>
      <c r="F42" s="38" t="s">
        <v>1430</v>
      </c>
      <c r="G42" s="38" t="s">
        <v>1430</v>
      </c>
      <c r="H42" s="43">
        <v>44643</v>
      </c>
      <c r="I42" s="41" t="s">
        <v>2356</v>
      </c>
      <c r="J42" s="29" t="s">
        <v>2357</v>
      </c>
    </row>
    <row r="43" spans="2:10" ht="28.5">
      <c r="B43" s="38">
        <v>39</v>
      </c>
      <c r="C43" s="46">
        <v>1086</v>
      </c>
      <c r="D43" s="44" t="s">
        <v>2412</v>
      </c>
      <c r="E43" s="48" t="s">
        <v>2413</v>
      </c>
      <c r="F43" s="46" t="s">
        <v>1430</v>
      </c>
      <c r="G43" s="46" t="s">
        <v>1430</v>
      </c>
      <c r="H43" s="47">
        <v>44685</v>
      </c>
      <c r="I43" s="46" t="s">
        <v>2414</v>
      </c>
      <c r="J43" s="35" t="s">
        <v>2415</v>
      </c>
    </row>
    <row r="44" spans="2:10" ht="57">
      <c r="B44" s="38">
        <v>40</v>
      </c>
      <c r="C44" s="46">
        <v>1150</v>
      </c>
      <c r="D44" s="44" t="s">
        <v>2428</v>
      </c>
      <c r="E44" s="48" t="s">
        <v>2429</v>
      </c>
      <c r="F44" s="46" t="s">
        <v>1430</v>
      </c>
      <c r="G44" s="46" t="s">
        <v>1430</v>
      </c>
      <c r="H44" s="47">
        <v>44678</v>
      </c>
      <c r="I44" s="46" t="s">
        <v>2257</v>
      </c>
      <c r="J44" s="35" t="s">
        <v>2430</v>
      </c>
    </row>
    <row r="45" spans="2:10" ht="28.5">
      <c r="B45" s="38">
        <v>41</v>
      </c>
      <c r="C45" s="46">
        <v>872</v>
      </c>
      <c r="D45" s="44" t="s">
        <v>2464</v>
      </c>
      <c r="E45" s="48" t="s">
        <v>2465</v>
      </c>
      <c r="F45" s="46" t="s">
        <v>1795</v>
      </c>
      <c r="G45" s="46" t="s">
        <v>1430</v>
      </c>
      <c r="H45" s="47">
        <v>44657</v>
      </c>
      <c r="I45" s="46" t="s">
        <v>2466</v>
      </c>
      <c r="J45" s="35" t="s">
        <v>1508</v>
      </c>
    </row>
    <row r="46" spans="2:10" ht="42.75">
      <c r="B46" s="46">
        <v>42</v>
      </c>
      <c r="C46" s="40">
        <v>2095</v>
      </c>
      <c r="D46" s="42" t="s">
        <v>2531</v>
      </c>
      <c r="E46" s="44" t="s">
        <v>2532</v>
      </c>
      <c r="F46" s="155" t="s">
        <v>1430</v>
      </c>
      <c r="G46" s="40" t="s">
        <v>1430</v>
      </c>
      <c r="H46" s="43">
        <v>44768</v>
      </c>
      <c r="I46" s="40" t="s">
        <v>2533</v>
      </c>
      <c r="J46" s="40" t="s">
        <v>2534</v>
      </c>
    </row>
    <row r="47" spans="2:10" ht="42.75">
      <c r="B47" s="156">
        <v>43</v>
      </c>
      <c r="C47" s="156">
        <v>2218</v>
      </c>
      <c r="D47" s="160" t="s">
        <v>2547</v>
      </c>
      <c r="E47" s="161" t="s">
        <v>2548</v>
      </c>
      <c r="F47" s="156" t="s">
        <v>1430</v>
      </c>
      <c r="G47" s="156" t="s">
        <v>1430</v>
      </c>
      <c r="H47" s="158">
        <v>44811</v>
      </c>
      <c r="I47" s="159" t="s">
        <v>2549</v>
      </c>
      <c r="J47" s="159" t="s">
        <v>2550</v>
      </c>
    </row>
    <row r="48" spans="2:10" ht="66" customHeight="1">
      <c r="B48" s="46">
        <v>44</v>
      </c>
      <c r="C48" s="156">
        <v>2527</v>
      </c>
      <c r="D48" s="161" t="s">
        <v>2559</v>
      </c>
      <c r="E48" s="156" t="s">
        <v>2560</v>
      </c>
      <c r="F48" s="156" t="s">
        <v>1776</v>
      </c>
      <c r="G48" s="156" t="s">
        <v>1430</v>
      </c>
      <c r="H48" s="164">
        <v>44760</v>
      </c>
      <c r="I48" s="159" t="s">
        <v>2561</v>
      </c>
      <c r="J48" s="159" t="s">
        <v>2562</v>
      </c>
    </row>
    <row r="49" spans="2:10" ht="57">
      <c r="B49" s="156">
        <v>45</v>
      </c>
      <c r="C49" s="159">
        <v>1088</v>
      </c>
      <c r="D49" s="160" t="s">
        <v>2620</v>
      </c>
      <c r="E49" s="172" t="s">
        <v>2622</v>
      </c>
      <c r="F49" s="159" t="s">
        <v>2621</v>
      </c>
      <c r="G49" s="159" t="s">
        <v>1430</v>
      </c>
      <c r="H49" s="163">
        <v>44888</v>
      </c>
      <c r="I49" s="159" t="s">
        <v>2645</v>
      </c>
      <c r="J49" s="159" t="s">
        <v>2636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7"/>
  <sheetViews>
    <sheetView zoomScale="85" zoomScaleNormal="85" zoomScalePageLayoutView="0" workbookViewId="0" topLeftCell="A1">
      <selection activeCell="B2" sqref="B2:J2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12.7109375" style="11" customWidth="1"/>
    <col min="4" max="4" width="39.7109375" style="11" customWidth="1"/>
    <col min="5" max="5" width="39.28125" style="11" customWidth="1"/>
    <col min="6" max="6" width="18.421875" style="11" customWidth="1"/>
    <col min="7" max="7" width="18.57421875" style="11" customWidth="1"/>
    <col min="8" max="8" width="18.421875" style="10" customWidth="1"/>
    <col min="9" max="9" width="34.8515625" style="11" customWidth="1"/>
    <col min="10" max="10" width="13.28125" style="13" customWidth="1"/>
  </cols>
  <sheetData>
    <row r="2" spans="1:10" ht="42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1"/>
      <c r="B3" s="1"/>
      <c r="C3" s="12"/>
      <c r="D3" s="3"/>
      <c r="E3" s="9"/>
      <c r="F3" s="9"/>
      <c r="G3" s="9"/>
      <c r="H3" s="2"/>
      <c r="I3" s="21"/>
      <c r="J3" s="2"/>
    </row>
    <row r="4" spans="2:10" ht="30">
      <c r="B4" s="17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23" t="s">
        <v>9</v>
      </c>
      <c r="J4" s="7" t="s">
        <v>10</v>
      </c>
    </row>
    <row r="5" spans="2:10" ht="57">
      <c r="B5" s="38">
        <v>1</v>
      </c>
      <c r="C5" s="38">
        <v>2263</v>
      </c>
      <c r="D5" s="41" t="s">
        <v>322</v>
      </c>
      <c r="E5" s="42" t="s">
        <v>323</v>
      </c>
      <c r="F5" s="40" t="s">
        <v>324</v>
      </c>
      <c r="G5" s="40" t="s">
        <v>325</v>
      </c>
      <c r="H5" s="43">
        <v>44265</v>
      </c>
      <c r="I5" s="41" t="s">
        <v>326</v>
      </c>
      <c r="J5" s="29" t="s">
        <v>327</v>
      </c>
    </row>
    <row r="6" spans="2:10" ht="83.25" customHeight="1">
      <c r="B6" s="38">
        <v>2</v>
      </c>
      <c r="C6" s="38">
        <v>756</v>
      </c>
      <c r="D6" s="41" t="s">
        <v>328</v>
      </c>
      <c r="E6" s="42" t="s">
        <v>329</v>
      </c>
      <c r="F6" s="40" t="s">
        <v>330</v>
      </c>
      <c r="G6" s="40" t="s">
        <v>325</v>
      </c>
      <c r="H6" s="43">
        <v>44265</v>
      </c>
      <c r="I6" s="41" t="s">
        <v>331</v>
      </c>
      <c r="J6" s="29" t="s">
        <v>332</v>
      </c>
    </row>
    <row r="7" spans="2:10" ht="45" customHeight="1">
      <c r="B7" s="38">
        <v>3</v>
      </c>
      <c r="C7" s="38">
        <v>1615</v>
      </c>
      <c r="D7" s="41" t="s">
        <v>771</v>
      </c>
      <c r="E7" s="42" t="s">
        <v>772</v>
      </c>
      <c r="F7" s="40" t="s">
        <v>773</v>
      </c>
      <c r="G7" s="40" t="s">
        <v>325</v>
      </c>
      <c r="H7" s="43">
        <v>44293</v>
      </c>
      <c r="I7" s="41" t="s">
        <v>774</v>
      </c>
      <c r="J7" s="29" t="s">
        <v>775</v>
      </c>
    </row>
    <row r="8" spans="2:10" ht="42.75">
      <c r="B8" s="38">
        <v>4</v>
      </c>
      <c r="C8" s="46">
        <v>1282</v>
      </c>
      <c r="D8" s="44" t="s">
        <v>978</v>
      </c>
      <c r="E8" s="48" t="s">
        <v>979</v>
      </c>
      <c r="F8" s="44" t="s">
        <v>773</v>
      </c>
      <c r="G8" s="40" t="s">
        <v>325</v>
      </c>
      <c r="H8" s="57">
        <v>44307</v>
      </c>
      <c r="I8" s="41" t="s">
        <v>980</v>
      </c>
      <c r="J8" s="29" t="s">
        <v>981</v>
      </c>
    </row>
    <row r="9" spans="2:10" ht="28.5">
      <c r="B9" s="38">
        <v>5</v>
      </c>
      <c r="C9" s="38">
        <v>1858</v>
      </c>
      <c r="D9" s="41" t="s">
        <v>1546</v>
      </c>
      <c r="E9" s="42" t="s">
        <v>1547</v>
      </c>
      <c r="F9" s="40" t="s">
        <v>1548</v>
      </c>
      <c r="G9" s="40" t="s">
        <v>325</v>
      </c>
      <c r="H9" s="43">
        <v>44447</v>
      </c>
      <c r="I9" s="41" t="s">
        <v>1549</v>
      </c>
      <c r="J9" s="29" t="s">
        <v>1550</v>
      </c>
    </row>
    <row r="10" spans="2:10" ht="40.5" customHeight="1">
      <c r="B10" s="38">
        <v>6</v>
      </c>
      <c r="C10" s="38">
        <v>280</v>
      </c>
      <c r="D10" s="41" t="s">
        <v>1567</v>
      </c>
      <c r="E10" s="42" t="s">
        <v>1568</v>
      </c>
      <c r="F10" s="40" t="s">
        <v>325</v>
      </c>
      <c r="G10" s="40" t="s">
        <v>325</v>
      </c>
      <c r="H10" s="43">
        <v>44447</v>
      </c>
      <c r="I10" s="41" t="s">
        <v>113</v>
      </c>
      <c r="J10" s="29" t="s">
        <v>1569</v>
      </c>
    </row>
    <row r="11" spans="2:10" ht="57">
      <c r="B11" s="38">
        <v>7</v>
      </c>
      <c r="C11" s="46">
        <v>2240</v>
      </c>
      <c r="D11" s="44" t="s">
        <v>1640</v>
      </c>
      <c r="E11" s="48" t="s">
        <v>1641</v>
      </c>
      <c r="F11" s="46" t="s">
        <v>325</v>
      </c>
      <c r="G11" s="40" t="s">
        <v>325</v>
      </c>
      <c r="H11" s="43">
        <v>44468</v>
      </c>
      <c r="I11" s="41" t="s">
        <v>1642</v>
      </c>
      <c r="J11" s="29" t="s">
        <v>1643</v>
      </c>
    </row>
    <row r="12" spans="2:10" ht="42.75">
      <c r="B12" s="38">
        <v>8</v>
      </c>
      <c r="C12" s="46">
        <v>2295</v>
      </c>
      <c r="D12" s="44" t="s">
        <v>1757</v>
      </c>
      <c r="E12" s="48" t="s">
        <v>1758</v>
      </c>
      <c r="F12" s="46" t="s">
        <v>325</v>
      </c>
      <c r="G12" s="40" t="s">
        <v>325</v>
      </c>
      <c r="H12" s="43">
        <v>44496</v>
      </c>
      <c r="I12" s="41" t="s">
        <v>290</v>
      </c>
      <c r="J12" s="29" t="s">
        <v>1759</v>
      </c>
    </row>
    <row r="13" spans="2:10" ht="42.75">
      <c r="B13" s="38">
        <v>9</v>
      </c>
      <c r="C13" s="40">
        <v>2411</v>
      </c>
      <c r="D13" s="41" t="s">
        <v>1854</v>
      </c>
      <c r="E13" s="48" t="s">
        <v>1855</v>
      </c>
      <c r="F13" s="46" t="s">
        <v>1856</v>
      </c>
      <c r="G13" s="40" t="s">
        <v>325</v>
      </c>
      <c r="H13" s="43">
        <v>44518</v>
      </c>
      <c r="I13" s="41" t="s">
        <v>1857</v>
      </c>
      <c r="J13" s="29" t="s">
        <v>1858</v>
      </c>
    </row>
    <row r="14" spans="2:10" ht="42.75">
      <c r="B14" s="38">
        <v>10</v>
      </c>
      <c r="C14" s="46">
        <v>1579</v>
      </c>
      <c r="D14" s="44" t="s">
        <v>2028</v>
      </c>
      <c r="E14" s="48" t="s">
        <v>2029</v>
      </c>
      <c r="F14" s="46" t="s">
        <v>325</v>
      </c>
      <c r="G14" s="40" t="s">
        <v>325</v>
      </c>
      <c r="H14" s="43">
        <v>44573</v>
      </c>
      <c r="I14" s="41" t="s">
        <v>272</v>
      </c>
      <c r="J14" s="29" t="s">
        <v>2030</v>
      </c>
    </row>
    <row r="15" spans="2:10" ht="42.75">
      <c r="B15" s="38">
        <v>11</v>
      </c>
      <c r="C15" s="40">
        <v>2027</v>
      </c>
      <c r="D15" s="41" t="s">
        <v>2297</v>
      </c>
      <c r="E15" s="42" t="s">
        <v>2298</v>
      </c>
      <c r="F15" s="38" t="s">
        <v>2299</v>
      </c>
      <c r="G15" s="38" t="s">
        <v>325</v>
      </c>
      <c r="H15" s="43">
        <v>44622</v>
      </c>
      <c r="I15" s="41" t="s">
        <v>2300</v>
      </c>
      <c r="J15" s="29" t="s">
        <v>2301</v>
      </c>
    </row>
    <row r="16" spans="2:10" ht="42.75">
      <c r="B16" s="38">
        <v>12</v>
      </c>
      <c r="C16" s="40">
        <v>2465</v>
      </c>
      <c r="D16" s="41" t="s">
        <v>2350</v>
      </c>
      <c r="E16" s="48" t="s">
        <v>2351</v>
      </c>
      <c r="F16" s="40" t="s">
        <v>2299</v>
      </c>
      <c r="G16" s="40" t="s">
        <v>2299</v>
      </c>
      <c r="H16" s="43">
        <v>44636</v>
      </c>
      <c r="I16" s="41" t="s">
        <v>2352</v>
      </c>
      <c r="J16" s="29" t="s">
        <v>2353</v>
      </c>
    </row>
    <row r="17" spans="2:10" ht="28.5">
      <c r="B17" s="46">
        <v>13</v>
      </c>
      <c r="C17" s="40">
        <v>2495</v>
      </c>
      <c r="D17" s="42" t="s">
        <v>2527</v>
      </c>
      <c r="E17" s="46" t="s">
        <v>2528</v>
      </c>
      <c r="F17" s="155" t="s">
        <v>2299</v>
      </c>
      <c r="G17" s="40" t="s">
        <v>2299</v>
      </c>
      <c r="H17" s="43">
        <v>44763</v>
      </c>
      <c r="I17" s="40" t="s">
        <v>2529</v>
      </c>
      <c r="J17" s="40" t="s">
        <v>2530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zoomScale="80" zoomScaleNormal="80" zoomScalePageLayoutView="0" workbookViewId="0" topLeftCell="A1">
      <selection activeCell="B2" sqref="B2:J2"/>
    </sheetView>
  </sheetViews>
  <sheetFormatPr defaultColWidth="9.140625" defaultRowHeight="15"/>
  <cols>
    <col min="1" max="1" width="9.140625" style="10" customWidth="1"/>
    <col min="2" max="2" width="6.57421875" style="10" customWidth="1"/>
    <col min="3" max="3" width="12.421875" style="10" customWidth="1"/>
    <col min="4" max="4" width="32.140625" style="10" customWidth="1"/>
    <col min="5" max="5" width="43.28125" style="13" customWidth="1"/>
    <col min="6" max="6" width="19.140625" style="13" customWidth="1"/>
    <col min="7" max="7" width="19.00390625" style="13" customWidth="1"/>
    <col min="8" max="8" width="16.140625" style="13" customWidth="1"/>
    <col min="9" max="9" width="30.7109375" style="10" customWidth="1"/>
    <col min="10" max="10" width="14.00390625" style="13" customWidth="1"/>
    <col min="11" max="16384" width="9.140625" style="10" customWidth="1"/>
  </cols>
  <sheetData>
    <row r="2" spans="1:10" ht="34.5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1"/>
      <c r="B3" s="1"/>
      <c r="C3" s="1"/>
      <c r="D3" s="2"/>
      <c r="E3" s="2"/>
      <c r="F3" s="2"/>
      <c r="G3" s="2"/>
      <c r="H3" s="2"/>
      <c r="I3" s="24"/>
      <c r="J3" s="2"/>
    </row>
    <row r="4" spans="2:10" ht="45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2:10" ht="56.25" customHeight="1">
      <c r="B5" s="38">
        <v>1</v>
      </c>
      <c r="C5" s="38">
        <v>2183</v>
      </c>
      <c r="D5" s="41" t="s">
        <v>284</v>
      </c>
      <c r="E5" s="42" t="s">
        <v>285</v>
      </c>
      <c r="F5" s="40" t="s">
        <v>286</v>
      </c>
      <c r="G5" s="40" t="s">
        <v>286</v>
      </c>
      <c r="H5" s="43">
        <v>44265</v>
      </c>
      <c r="I5" s="41" t="s">
        <v>287</v>
      </c>
      <c r="J5" s="29" t="s">
        <v>145</v>
      </c>
    </row>
    <row r="6" spans="2:10" ht="42" customHeight="1">
      <c r="B6" s="38">
        <v>2</v>
      </c>
      <c r="C6" s="38">
        <v>1733</v>
      </c>
      <c r="D6" s="41" t="s">
        <v>288</v>
      </c>
      <c r="E6" s="42" t="s">
        <v>289</v>
      </c>
      <c r="F6" s="40" t="s">
        <v>286</v>
      </c>
      <c r="G6" s="40" t="s">
        <v>286</v>
      </c>
      <c r="H6" s="43">
        <v>44265</v>
      </c>
      <c r="I6" s="41" t="s">
        <v>290</v>
      </c>
      <c r="J6" s="29" t="s">
        <v>291</v>
      </c>
    </row>
    <row r="7" spans="2:10" ht="45.75" customHeight="1">
      <c r="B7" s="38">
        <v>3</v>
      </c>
      <c r="C7" s="38">
        <v>1909</v>
      </c>
      <c r="D7" s="41" t="s">
        <v>292</v>
      </c>
      <c r="E7" s="42" t="s">
        <v>2580</v>
      </c>
      <c r="F7" s="40" t="s">
        <v>286</v>
      </c>
      <c r="G7" s="40" t="s">
        <v>286</v>
      </c>
      <c r="H7" s="43">
        <v>44265</v>
      </c>
      <c r="I7" s="41" t="s">
        <v>293</v>
      </c>
      <c r="J7" s="29" t="s">
        <v>294</v>
      </c>
    </row>
    <row r="8" spans="2:10" ht="122.25" customHeight="1">
      <c r="B8" s="38">
        <v>4</v>
      </c>
      <c r="C8" s="50">
        <v>742</v>
      </c>
      <c r="D8" s="51" t="s">
        <v>383</v>
      </c>
      <c r="E8" s="52" t="s">
        <v>384</v>
      </c>
      <c r="F8" s="53" t="s">
        <v>286</v>
      </c>
      <c r="G8" s="50" t="s">
        <v>286</v>
      </c>
      <c r="H8" s="43">
        <v>44272</v>
      </c>
      <c r="I8" s="41" t="s">
        <v>385</v>
      </c>
      <c r="J8" s="29" t="s">
        <v>386</v>
      </c>
    </row>
    <row r="9" spans="2:10" ht="119.25" customHeight="1">
      <c r="B9" s="38">
        <v>5</v>
      </c>
      <c r="C9" s="50">
        <v>126</v>
      </c>
      <c r="D9" s="51" t="s">
        <v>436</v>
      </c>
      <c r="E9" s="52" t="s">
        <v>437</v>
      </c>
      <c r="F9" s="50" t="s">
        <v>286</v>
      </c>
      <c r="G9" s="50" t="s">
        <v>286</v>
      </c>
      <c r="H9" s="43">
        <v>44272</v>
      </c>
      <c r="I9" s="41" t="s">
        <v>438</v>
      </c>
      <c r="J9" s="29" t="s">
        <v>439</v>
      </c>
    </row>
    <row r="10" spans="2:10" ht="42.75">
      <c r="B10" s="38">
        <v>6</v>
      </c>
      <c r="C10" s="55">
        <v>1860</v>
      </c>
      <c r="D10" s="41" t="s">
        <v>587</v>
      </c>
      <c r="E10" s="42" t="s">
        <v>588</v>
      </c>
      <c r="F10" s="40" t="s">
        <v>589</v>
      </c>
      <c r="G10" s="38" t="s">
        <v>286</v>
      </c>
      <c r="H10" s="43">
        <v>44279</v>
      </c>
      <c r="I10" s="41" t="s">
        <v>590</v>
      </c>
      <c r="J10" s="29" t="s">
        <v>591</v>
      </c>
    </row>
    <row r="11" spans="2:10" ht="42.75" customHeight="1">
      <c r="B11" s="38">
        <v>7</v>
      </c>
      <c r="C11" s="38">
        <v>1667</v>
      </c>
      <c r="D11" s="41" t="s">
        <v>702</v>
      </c>
      <c r="E11" s="42" t="s">
        <v>703</v>
      </c>
      <c r="F11" s="40" t="s">
        <v>286</v>
      </c>
      <c r="G11" s="40" t="s">
        <v>286</v>
      </c>
      <c r="H11" s="43">
        <v>44293</v>
      </c>
      <c r="I11" s="41" t="s">
        <v>272</v>
      </c>
      <c r="J11" s="29" t="s">
        <v>704</v>
      </c>
    </row>
    <row r="12" spans="2:10" ht="69" customHeight="1">
      <c r="B12" s="38">
        <v>8</v>
      </c>
      <c r="C12" s="46">
        <v>1039</v>
      </c>
      <c r="D12" s="44" t="s">
        <v>1319</v>
      </c>
      <c r="E12" s="52" t="s">
        <v>1320</v>
      </c>
      <c r="F12" s="46" t="s">
        <v>1321</v>
      </c>
      <c r="G12" s="46" t="s">
        <v>1321</v>
      </c>
      <c r="H12" s="47">
        <v>44349</v>
      </c>
      <c r="I12" s="41" t="s">
        <v>1109</v>
      </c>
      <c r="J12" s="29" t="s">
        <v>1322</v>
      </c>
    </row>
    <row r="13" spans="2:10" ht="81.75" customHeight="1">
      <c r="B13" s="38">
        <v>9</v>
      </c>
      <c r="C13" s="46">
        <v>1140</v>
      </c>
      <c r="D13" s="44" t="s">
        <v>1499</v>
      </c>
      <c r="E13" s="52" t="s">
        <v>1500</v>
      </c>
      <c r="F13" s="46" t="s">
        <v>286</v>
      </c>
      <c r="G13" s="46" t="s">
        <v>286</v>
      </c>
      <c r="H13" s="47">
        <v>44426</v>
      </c>
      <c r="I13" s="41" t="s">
        <v>272</v>
      </c>
      <c r="J13" s="29" t="s">
        <v>1501</v>
      </c>
    </row>
    <row r="14" spans="2:10" ht="39" customHeight="1">
      <c r="B14" s="38">
        <v>10</v>
      </c>
      <c r="C14" s="46">
        <v>2153</v>
      </c>
      <c r="D14" s="44" t="s">
        <v>1502</v>
      </c>
      <c r="E14" s="52" t="s">
        <v>1503</v>
      </c>
      <c r="F14" s="46" t="s">
        <v>286</v>
      </c>
      <c r="G14" s="46" t="s">
        <v>286</v>
      </c>
      <c r="H14" s="47">
        <v>44426</v>
      </c>
      <c r="I14" s="44" t="s">
        <v>1057</v>
      </c>
      <c r="J14" s="29" t="s">
        <v>1504</v>
      </c>
    </row>
    <row r="15" spans="2:10" ht="110.25" customHeight="1">
      <c r="B15" s="38">
        <v>11</v>
      </c>
      <c r="C15" s="40">
        <v>2248</v>
      </c>
      <c r="D15" s="41" t="s">
        <v>1868</v>
      </c>
      <c r="E15" s="42" t="s">
        <v>1869</v>
      </c>
      <c r="F15" s="46" t="s">
        <v>1870</v>
      </c>
      <c r="G15" s="46" t="s">
        <v>1871</v>
      </c>
      <c r="H15" s="43">
        <v>44518</v>
      </c>
      <c r="I15" s="41" t="s">
        <v>1872</v>
      </c>
      <c r="J15" s="29" t="s">
        <v>1873</v>
      </c>
    </row>
    <row r="16" spans="2:10" ht="42" customHeight="1">
      <c r="B16" s="38">
        <v>12</v>
      </c>
      <c r="C16" s="46">
        <v>2025</v>
      </c>
      <c r="D16" s="44" t="s">
        <v>1955</v>
      </c>
      <c r="E16" s="48" t="s">
        <v>1956</v>
      </c>
      <c r="F16" s="46" t="s">
        <v>1870</v>
      </c>
      <c r="G16" s="46" t="s">
        <v>1871</v>
      </c>
      <c r="H16" s="47">
        <v>44538</v>
      </c>
      <c r="I16" s="41" t="s">
        <v>1957</v>
      </c>
      <c r="J16" s="29" t="s">
        <v>1958</v>
      </c>
    </row>
    <row r="17" spans="2:10" ht="83.25" customHeight="1">
      <c r="B17" s="38">
        <v>13</v>
      </c>
      <c r="C17" s="40">
        <v>2454</v>
      </c>
      <c r="D17" s="41" t="s">
        <v>2191</v>
      </c>
      <c r="E17" s="48" t="s">
        <v>2192</v>
      </c>
      <c r="F17" s="40" t="s">
        <v>2193</v>
      </c>
      <c r="G17" s="40" t="s">
        <v>1871</v>
      </c>
      <c r="H17" s="43">
        <v>44608</v>
      </c>
      <c r="I17" s="41" t="s">
        <v>2194</v>
      </c>
      <c r="J17" s="29" t="s">
        <v>145</v>
      </c>
    </row>
    <row r="18" spans="2:10" ht="42.75">
      <c r="B18" s="156">
        <v>14</v>
      </c>
      <c r="C18" s="159">
        <v>2119</v>
      </c>
      <c r="D18" s="160" t="s">
        <v>2616</v>
      </c>
      <c r="E18" s="166" t="s">
        <v>2617</v>
      </c>
      <c r="F18" s="167" t="s">
        <v>1871</v>
      </c>
      <c r="G18" s="167" t="s">
        <v>1871</v>
      </c>
      <c r="H18" s="158">
        <v>44832</v>
      </c>
      <c r="I18" s="160" t="s">
        <v>2545</v>
      </c>
      <c r="J18" s="159" t="s">
        <v>2644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8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2" width="9.140625" style="0" customWidth="1"/>
    <col min="3" max="3" width="13.7109375" style="11" customWidth="1"/>
    <col min="4" max="4" width="30.140625" style="11" customWidth="1"/>
    <col min="5" max="5" width="33.57421875" style="11" customWidth="1"/>
    <col min="6" max="6" width="17.8515625" style="11" customWidth="1"/>
    <col min="7" max="7" width="22.28125" style="11" customWidth="1"/>
    <col min="8" max="8" width="17.8515625" style="13" customWidth="1"/>
    <col min="9" max="9" width="26.140625" style="11" customWidth="1"/>
    <col min="10" max="10" width="13.57421875" style="13" customWidth="1"/>
  </cols>
  <sheetData>
    <row r="2" spans="1:10" ht="42.75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1"/>
      <c r="B3" s="1"/>
      <c r="C3" s="12"/>
      <c r="D3" s="3"/>
      <c r="E3" s="9"/>
      <c r="F3" s="9"/>
      <c r="G3" s="9"/>
      <c r="H3" s="2"/>
      <c r="I3" s="21"/>
      <c r="J3" s="2"/>
    </row>
    <row r="4" spans="2:10" ht="30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2:10" s="20" customFormat="1" ht="57">
      <c r="B5" s="38">
        <v>1</v>
      </c>
      <c r="C5" s="40">
        <v>2197</v>
      </c>
      <c r="D5" s="41" t="s">
        <v>28</v>
      </c>
      <c r="E5" s="42" t="s">
        <v>29</v>
      </c>
      <c r="F5" s="43" t="s">
        <v>30</v>
      </c>
      <c r="G5" s="40" t="s">
        <v>30</v>
      </c>
      <c r="H5" s="43">
        <v>44258</v>
      </c>
      <c r="I5" s="41" t="s">
        <v>31</v>
      </c>
      <c r="J5" s="29" t="s">
        <v>32</v>
      </c>
    </row>
    <row r="6" spans="2:10" s="20" customFormat="1" ht="71.25">
      <c r="B6" s="38">
        <v>2</v>
      </c>
      <c r="C6" s="38">
        <v>2009</v>
      </c>
      <c r="D6" s="41" t="s">
        <v>220</v>
      </c>
      <c r="E6" s="42" t="s">
        <v>221</v>
      </c>
      <c r="F6" s="40" t="s">
        <v>30</v>
      </c>
      <c r="G6" s="40" t="s">
        <v>30</v>
      </c>
      <c r="H6" s="43">
        <v>44265</v>
      </c>
      <c r="I6" s="41" t="s">
        <v>222</v>
      </c>
      <c r="J6" s="29" t="s">
        <v>223</v>
      </c>
    </row>
    <row r="7" spans="2:10" s="20" customFormat="1" ht="57">
      <c r="B7" s="38">
        <v>3</v>
      </c>
      <c r="C7" s="38">
        <v>1607</v>
      </c>
      <c r="D7" s="41" t="s">
        <v>224</v>
      </c>
      <c r="E7" s="42" t="s">
        <v>225</v>
      </c>
      <c r="F7" s="40" t="s">
        <v>30</v>
      </c>
      <c r="G7" s="40" t="s">
        <v>30</v>
      </c>
      <c r="H7" s="43">
        <v>44265</v>
      </c>
      <c r="I7" s="41" t="s">
        <v>226</v>
      </c>
      <c r="J7" s="29" t="s">
        <v>227</v>
      </c>
    </row>
    <row r="8" spans="2:10" s="20" customFormat="1" ht="71.25">
      <c r="B8" s="38">
        <v>4</v>
      </c>
      <c r="C8" s="38">
        <v>1951</v>
      </c>
      <c r="D8" s="41" t="s">
        <v>228</v>
      </c>
      <c r="E8" s="42" t="s">
        <v>2581</v>
      </c>
      <c r="F8" s="40" t="s">
        <v>229</v>
      </c>
      <c r="G8" s="40" t="s">
        <v>30</v>
      </c>
      <c r="H8" s="43">
        <v>44265</v>
      </c>
      <c r="I8" s="41" t="s">
        <v>230</v>
      </c>
      <c r="J8" s="29" t="s">
        <v>231</v>
      </c>
    </row>
    <row r="9" spans="2:10" s="20" customFormat="1" ht="57">
      <c r="B9" s="38">
        <v>5</v>
      </c>
      <c r="C9" s="38">
        <v>510</v>
      </c>
      <c r="D9" s="41" t="s">
        <v>232</v>
      </c>
      <c r="E9" s="42" t="s">
        <v>233</v>
      </c>
      <c r="F9" s="40" t="s">
        <v>234</v>
      </c>
      <c r="G9" s="40" t="s">
        <v>30</v>
      </c>
      <c r="H9" s="43">
        <v>44265</v>
      </c>
      <c r="I9" s="41" t="s">
        <v>235</v>
      </c>
      <c r="J9" s="29" t="s">
        <v>236</v>
      </c>
    </row>
    <row r="10" spans="2:10" s="20" customFormat="1" ht="53.25" customHeight="1">
      <c r="B10" s="38">
        <v>6</v>
      </c>
      <c r="C10" s="38">
        <v>1483</v>
      </c>
      <c r="D10" s="41" t="s">
        <v>237</v>
      </c>
      <c r="E10" s="42" t="s">
        <v>238</v>
      </c>
      <c r="F10" s="40" t="s">
        <v>234</v>
      </c>
      <c r="G10" s="40" t="s">
        <v>30</v>
      </c>
      <c r="H10" s="43">
        <v>44265</v>
      </c>
      <c r="I10" s="41" t="s">
        <v>239</v>
      </c>
      <c r="J10" s="29" t="s">
        <v>240</v>
      </c>
    </row>
    <row r="11" spans="2:10" s="20" customFormat="1" ht="71.25">
      <c r="B11" s="38">
        <v>7</v>
      </c>
      <c r="C11" s="38">
        <v>2051</v>
      </c>
      <c r="D11" s="41" t="s">
        <v>241</v>
      </c>
      <c r="E11" s="42" t="s">
        <v>242</v>
      </c>
      <c r="F11" s="40" t="s">
        <v>243</v>
      </c>
      <c r="G11" s="40" t="s">
        <v>30</v>
      </c>
      <c r="H11" s="43">
        <v>44265</v>
      </c>
      <c r="I11" s="41" t="s">
        <v>244</v>
      </c>
      <c r="J11" s="29" t="s">
        <v>245</v>
      </c>
    </row>
    <row r="12" spans="2:10" s="20" customFormat="1" ht="85.5">
      <c r="B12" s="38">
        <v>8</v>
      </c>
      <c r="C12" s="38">
        <v>1054</v>
      </c>
      <c r="D12" s="41" t="s">
        <v>246</v>
      </c>
      <c r="E12" s="42" t="s">
        <v>247</v>
      </c>
      <c r="F12" s="40" t="s">
        <v>243</v>
      </c>
      <c r="G12" s="40" t="s">
        <v>30</v>
      </c>
      <c r="H12" s="43">
        <v>44265</v>
      </c>
      <c r="I12" s="41" t="s">
        <v>248</v>
      </c>
      <c r="J12" s="29" t="s">
        <v>249</v>
      </c>
    </row>
    <row r="13" spans="2:10" s="20" customFormat="1" ht="71.25">
      <c r="B13" s="38">
        <v>9</v>
      </c>
      <c r="C13" s="38">
        <v>2133</v>
      </c>
      <c r="D13" s="41" t="s">
        <v>250</v>
      </c>
      <c r="E13" s="42" t="s">
        <v>251</v>
      </c>
      <c r="F13" s="40" t="s">
        <v>252</v>
      </c>
      <c r="G13" s="40" t="s">
        <v>30</v>
      </c>
      <c r="H13" s="49" t="s">
        <v>253</v>
      </c>
      <c r="I13" s="41" t="s">
        <v>254</v>
      </c>
      <c r="J13" s="29" t="s">
        <v>255</v>
      </c>
    </row>
    <row r="14" spans="2:10" s="20" customFormat="1" ht="85.5">
      <c r="B14" s="38">
        <v>10</v>
      </c>
      <c r="C14" s="50">
        <v>904</v>
      </c>
      <c r="D14" s="51" t="s">
        <v>416</v>
      </c>
      <c r="E14" s="52" t="s">
        <v>417</v>
      </c>
      <c r="F14" s="50" t="s">
        <v>30</v>
      </c>
      <c r="G14" s="50" t="s">
        <v>30</v>
      </c>
      <c r="H14" s="43">
        <v>44272</v>
      </c>
      <c r="I14" s="44" t="s">
        <v>418</v>
      </c>
      <c r="J14" s="29" t="s">
        <v>419</v>
      </c>
    </row>
    <row r="15" spans="2:10" s="20" customFormat="1" ht="57">
      <c r="B15" s="38">
        <v>11</v>
      </c>
      <c r="C15" s="46">
        <v>1107</v>
      </c>
      <c r="D15" s="51" t="s">
        <v>518</v>
      </c>
      <c r="E15" s="52" t="s">
        <v>519</v>
      </c>
      <c r="F15" s="46" t="s">
        <v>229</v>
      </c>
      <c r="G15" s="46" t="s">
        <v>30</v>
      </c>
      <c r="H15" s="43">
        <v>44279</v>
      </c>
      <c r="I15" s="41" t="s">
        <v>520</v>
      </c>
      <c r="J15" s="29" t="s">
        <v>521</v>
      </c>
    </row>
    <row r="16" spans="2:10" s="20" customFormat="1" ht="77.25" customHeight="1">
      <c r="B16" s="38">
        <v>12</v>
      </c>
      <c r="C16" s="55">
        <v>498</v>
      </c>
      <c r="D16" s="41" t="s">
        <v>532</v>
      </c>
      <c r="E16" s="42" t="s">
        <v>533</v>
      </c>
      <c r="F16" s="40" t="s">
        <v>534</v>
      </c>
      <c r="G16" s="40" t="s">
        <v>30</v>
      </c>
      <c r="H16" s="43">
        <v>44279</v>
      </c>
      <c r="I16" s="41" t="s">
        <v>535</v>
      </c>
      <c r="J16" s="29" t="s">
        <v>536</v>
      </c>
    </row>
    <row r="17" spans="2:10" s="20" customFormat="1" ht="64.5" customHeight="1">
      <c r="B17" s="38">
        <v>13</v>
      </c>
      <c r="C17" s="55">
        <v>2118</v>
      </c>
      <c r="D17" s="41" t="s">
        <v>537</v>
      </c>
      <c r="E17" s="42" t="s">
        <v>2582</v>
      </c>
      <c r="F17" s="40" t="s">
        <v>538</v>
      </c>
      <c r="G17" s="38" t="s">
        <v>30</v>
      </c>
      <c r="H17" s="43">
        <v>44279</v>
      </c>
      <c r="I17" s="41" t="s">
        <v>539</v>
      </c>
      <c r="J17" s="29" t="s">
        <v>540</v>
      </c>
    </row>
    <row r="18" spans="2:10" s="20" customFormat="1" ht="57">
      <c r="B18" s="38">
        <v>14</v>
      </c>
      <c r="C18" s="38">
        <v>697</v>
      </c>
      <c r="D18" s="41" t="s">
        <v>799</v>
      </c>
      <c r="E18" s="42" t="s">
        <v>800</v>
      </c>
      <c r="F18" s="40" t="s">
        <v>534</v>
      </c>
      <c r="G18" s="40" t="s">
        <v>30</v>
      </c>
      <c r="H18" s="43">
        <v>44293</v>
      </c>
      <c r="I18" s="41" t="s">
        <v>31</v>
      </c>
      <c r="J18" s="29" t="s">
        <v>801</v>
      </c>
    </row>
    <row r="19" spans="2:10" s="20" customFormat="1" ht="42.75">
      <c r="B19" s="38">
        <v>15</v>
      </c>
      <c r="C19" s="40">
        <v>1203</v>
      </c>
      <c r="D19" s="41" t="s">
        <v>835</v>
      </c>
      <c r="E19" s="42" t="s">
        <v>836</v>
      </c>
      <c r="F19" s="40" t="s">
        <v>243</v>
      </c>
      <c r="G19" s="40" t="s">
        <v>30</v>
      </c>
      <c r="H19" s="57">
        <v>44300</v>
      </c>
      <c r="I19" s="41" t="s">
        <v>837</v>
      </c>
      <c r="J19" s="29" t="s">
        <v>838</v>
      </c>
    </row>
    <row r="20" spans="2:10" s="20" customFormat="1" ht="57">
      <c r="B20" s="38">
        <v>16</v>
      </c>
      <c r="C20" s="40">
        <v>2243</v>
      </c>
      <c r="D20" s="41" t="s">
        <v>855</v>
      </c>
      <c r="E20" s="42" t="s">
        <v>2583</v>
      </c>
      <c r="F20" s="40" t="s">
        <v>856</v>
      </c>
      <c r="G20" s="43" t="s">
        <v>30</v>
      </c>
      <c r="H20" s="57">
        <v>44300</v>
      </c>
      <c r="I20" s="41" t="s">
        <v>857</v>
      </c>
      <c r="J20" s="29" t="s">
        <v>858</v>
      </c>
    </row>
    <row r="21" spans="2:10" s="20" customFormat="1" ht="85.5">
      <c r="B21" s="38">
        <v>17</v>
      </c>
      <c r="C21" s="40">
        <v>1162</v>
      </c>
      <c r="D21" s="41" t="s">
        <v>877</v>
      </c>
      <c r="E21" s="42" t="s">
        <v>878</v>
      </c>
      <c r="F21" s="40" t="s">
        <v>30</v>
      </c>
      <c r="G21" s="40" t="s">
        <v>30</v>
      </c>
      <c r="H21" s="57">
        <v>44300</v>
      </c>
      <c r="I21" s="41" t="s">
        <v>879</v>
      </c>
      <c r="J21" s="29" t="s">
        <v>880</v>
      </c>
    </row>
    <row r="22" spans="2:10" s="20" customFormat="1" ht="57">
      <c r="B22" s="38">
        <v>18</v>
      </c>
      <c r="C22" s="40">
        <v>1784</v>
      </c>
      <c r="D22" s="41" t="s">
        <v>900</v>
      </c>
      <c r="E22" s="42" t="s">
        <v>901</v>
      </c>
      <c r="F22" s="40" t="s">
        <v>902</v>
      </c>
      <c r="G22" s="43" t="s">
        <v>30</v>
      </c>
      <c r="H22" s="57">
        <v>44300</v>
      </c>
      <c r="I22" s="41" t="s">
        <v>903</v>
      </c>
      <c r="J22" s="29" t="s">
        <v>904</v>
      </c>
    </row>
    <row r="23" spans="2:10" s="20" customFormat="1" ht="57">
      <c r="B23" s="38">
        <v>19</v>
      </c>
      <c r="C23" s="50">
        <v>1685</v>
      </c>
      <c r="D23" s="51" t="s">
        <v>1072</v>
      </c>
      <c r="E23" s="52" t="s">
        <v>1073</v>
      </c>
      <c r="F23" s="50" t="s">
        <v>30</v>
      </c>
      <c r="G23" s="50" t="s">
        <v>30</v>
      </c>
      <c r="H23" s="57">
        <v>44314</v>
      </c>
      <c r="I23" s="41" t="s">
        <v>1074</v>
      </c>
      <c r="J23" s="29" t="s">
        <v>1075</v>
      </c>
    </row>
    <row r="24" spans="2:10" s="20" customFormat="1" ht="57">
      <c r="B24" s="38">
        <v>20</v>
      </c>
      <c r="C24" s="38">
        <v>970</v>
      </c>
      <c r="D24" s="41" t="s">
        <v>1144</v>
      </c>
      <c r="E24" s="42" t="s">
        <v>1145</v>
      </c>
      <c r="F24" s="40" t="s">
        <v>1146</v>
      </c>
      <c r="G24" s="40" t="s">
        <v>30</v>
      </c>
      <c r="H24" s="57">
        <v>44321</v>
      </c>
      <c r="I24" s="41" t="s">
        <v>1147</v>
      </c>
      <c r="J24" s="29" t="s">
        <v>1148</v>
      </c>
    </row>
    <row r="25" spans="2:10" s="20" customFormat="1" ht="28.5">
      <c r="B25" s="38">
        <v>21</v>
      </c>
      <c r="C25" s="38">
        <v>2150</v>
      </c>
      <c r="D25" s="41" t="s">
        <v>1168</v>
      </c>
      <c r="E25" s="42" t="s">
        <v>1169</v>
      </c>
      <c r="F25" s="40" t="s">
        <v>30</v>
      </c>
      <c r="G25" s="40" t="s">
        <v>30</v>
      </c>
      <c r="H25" s="57">
        <v>44321</v>
      </c>
      <c r="I25" s="44" t="s">
        <v>1162</v>
      </c>
      <c r="J25" s="29" t="s">
        <v>1170</v>
      </c>
    </row>
    <row r="26" spans="2:10" s="20" customFormat="1" ht="57">
      <c r="B26" s="38">
        <v>22</v>
      </c>
      <c r="C26" s="40">
        <v>1000</v>
      </c>
      <c r="D26" s="41" t="s">
        <v>1218</v>
      </c>
      <c r="E26" s="52" t="s">
        <v>1219</v>
      </c>
      <c r="F26" s="40" t="s">
        <v>1220</v>
      </c>
      <c r="G26" s="40" t="s">
        <v>30</v>
      </c>
      <c r="H26" s="57">
        <v>44335</v>
      </c>
      <c r="I26" s="41" t="s">
        <v>1221</v>
      </c>
      <c r="J26" s="29" t="s">
        <v>1222</v>
      </c>
    </row>
    <row r="27" spans="2:10" s="20" customFormat="1" ht="75.75" customHeight="1">
      <c r="B27" s="38">
        <v>23</v>
      </c>
      <c r="C27" s="40">
        <v>2278</v>
      </c>
      <c r="D27" s="41" t="s">
        <v>1223</v>
      </c>
      <c r="E27" s="52" t="s">
        <v>2584</v>
      </c>
      <c r="F27" s="40" t="s">
        <v>1224</v>
      </c>
      <c r="G27" s="40" t="s">
        <v>30</v>
      </c>
      <c r="H27" s="57">
        <v>44335</v>
      </c>
      <c r="I27" s="41" t="s">
        <v>1225</v>
      </c>
      <c r="J27" s="29" t="s">
        <v>1226</v>
      </c>
    </row>
    <row r="28" spans="2:10" s="20" customFormat="1" ht="85.5">
      <c r="B28" s="38">
        <v>24</v>
      </c>
      <c r="C28" s="46">
        <v>1194</v>
      </c>
      <c r="D28" s="44" t="s">
        <v>1330</v>
      </c>
      <c r="E28" s="52" t="s">
        <v>1331</v>
      </c>
      <c r="F28" s="46" t="s">
        <v>856</v>
      </c>
      <c r="G28" s="46" t="s">
        <v>1332</v>
      </c>
      <c r="H28" s="47">
        <v>44349</v>
      </c>
      <c r="I28" s="41" t="s">
        <v>1333</v>
      </c>
      <c r="J28" s="29" t="s">
        <v>1334</v>
      </c>
    </row>
    <row r="29" spans="2:10" s="20" customFormat="1" ht="57">
      <c r="B29" s="38">
        <v>25</v>
      </c>
      <c r="C29" s="38">
        <v>1219</v>
      </c>
      <c r="D29" s="44" t="s">
        <v>1341</v>
      </c>
      <c r="E29" s="42" t="s">
        <v>1342</v>
      </c>
      <c r="F29" s="46" t="s">
        <v>229</v>
      </c>
      <c r="G29" s="46" t="s">
        <v>1343</v>
      </c>
      <c r="H29" s="43">
        <v>44356</v>
      </c>
      <c r="I29" s="41" t="s">
        <v>1344</v>
      </c>
      <c r="J29" s="29" t="s">
        <v>1345</v>
      </c>
    </row>
    <row r="30" spans="2:10" s="20" customFormat="1" ht="57">
      <c r="B30" s="38">
        <v>26</v>
      </c>
      <c r="C30" s="38">
        <v>1413</v>
      </c>
      <c r="D30" s="41" t="s">
        <v>2585</v>
      </c>
      <c r="E30" s="42" t="s">
        <v>2586</v>
      </c>
      <c r="F30" s="40" t="s">
        <v>902</v>
      </c>
      <c r="G30" s="40" t="s">
        <v>1343</v>
      </c>
      <c r="H30" s="43">
        <v>44384</v>
      </c>
      <c r="I30" s="41" t="s">
        <v>984</v>
      </c>
      <c r="J30" s="29" t="s">
        <v>1368</v>
      </c>
    </row>
    <row r="31" spans="2:10" s="20" customFormat="1" ht="57">
      <c r="B31" s="38">
        <v>27</v>
      </c>
      <c r="C31" s="38">
        <v>1221</v>
      </c>
      <c r="D31" s="41" t="s">
        <v>2587</v>
      </c>
      <c r="E31" s="42" t="s">
        <v>2588</v>
      </c>
      <c r="F31" s="40" t="s">
        <v>902</v>
      </c>
      <c r="G31" s="40" t="s">
        <v>1343</v>
      </c>
      <c r="H31" s="43">
        <v>44384</v>
      </c>
      <c r="I31" s="41" t="s">
        <v>1369</v>
      </c>
      <c r="J31" s="29" t="s">
        <v>1370</v>
      </c>
    </row>
    <row r="32" spans="2:10" s="20" customFormat="1" ht="57">
      <c r="B32" s="38">
        <v>28</v>
      </c>
      <c r="C32" s="38">
        <v>2271</v>
      </c>
      <c r="D32" s="41" t="s">
        <v>2589</v>
      </c>
      <c r="E32" s="42" t="s">
        <v>2590</v>
      </c>
      <c r="F32" s="40" t="s">
        <v>1343</v>
      </c>
      <c r="G32" s="40" t="s">
        <v>1343</v>
      </c>
      <c r="H32" s="43">
        <v>44384</v>
      </c>
      <c r="I32" s="41" t="s">
        <v>1375</v>
      </c>
      <c r="J32" s="29" t="s">
        <v>1376</v>
      </c>
    </row>
    <row r="33" spans="2:10" s="20" customFormat="1" ht="57">
      <c r="B33" s="38">
        <v>29</v>
      </c>
      <c r="C33" s="40">
        <v>2312</v>
      </c>
      <c r="D33" s="41" t="s">
        <v>2591</v>
      </c>
      <c r="E33" s="42" t="s">
        <v>2592</v>
      </c>
      <c r="F33" s="40" t="s">
        <v>1343</v>
      </c>
      <c r="G33" s="40" t="s">
        <v>1343</v>
      </c>
      <c r="H33" s="43">
        <v>44384</v>
      </c>
      <c r="I33" s="41" t="s">
        <v>1377</v>
      </c>
      <c r="J33" s="29" t="s">
        <v>1378</v>
      </c>
    </row>
    <row r="34" spans="2:10" s="20" customFormat="1" ht="57">
      <c r="B34" s="38">
        <v>30</v>
      </c>
      <c r="C34" s="40">
        <v>1540</v>
      </c>
      <c r="D34" s="41" t="s">
        <v>1402</v>
      </c>
      <c r="E34" s="42" t="s">
        <v>1403</v>
      </c>
      <c r="F34" s="40" t="s">
        <v>1404</v>
      </c>
      <c r="G34" s="40" t="s">
        <v>1404</v>
      </c>
      <c r="H34" s="43">
        <v>44391</v>
      </c>
      <c r="I34" s="41" t="s">
        <v>31</v>
      </c>
      <c r="J34" s="29" t="s">
        <v>1405</v>
      </c>
    </row>
    <row r="35" spans="2:10" s="20" customFormat="1" ht="53.25" customHeight="1">
      <c r="B35" s="38">
        <v>31</v>
      </c>
      <c r="C35" s="59">
        <v>2196</v>
      </c>
      <c r="D35" s="41" t="s">
        <v>1433</v>
      </c>
      <c r="E35" s="42" t="s">
        <v>1434</v>
      </c>
      <c r="F35" s="40" t="s">
        <v>1404</v>
      </c>
      <c r="G35" s="40" t="s">
        <v>1404</v>
      </c>
      <c r="H35" s="43">
        <v>44391</v>
      </c>
      <c r="I35" s="41" t="s">
        <v>1435</v>
      </c>
      <c r="J35" s="29" t="s">
        <v>1436</v>
      </c>
    </row>
    <row r="36" spans="2:10" s="20" customFormat="1" ht="57">
      <c r="B36" s="38">
        <v>32</v>
      </c>
      <c r="C36" s="59">
        <v>794</v>
      </c>
      <c r="D36" s="41" t="s">
        <v>1459</v>
      </c>
      <c r="E36" s="42" t="s">
        <v>1460</v>
      </c>
      <c r="F36" s="40" t="s">
        <v>1461</v>
      </c>
      <c r="G36" s="40" t="s">
        <v>1462</v>
      </c>
      <c r="H36" s="43">
        <v>44405</v>
      </c>
      <c r="I36" s="41" t="s">
        <v>290</v>
      </c>
      <c r="J36" s="29" t="s">
        <v>1463</v>
      </c>
    </row>
    <row r="37" spans="2:10" s="20" customFormat="1" ht="57">
      <c r="B37" s="38">
        <v>33</v>
      </c>
      <c r="C37" s="46">
        <v>514</v>
      </c>
      <c r="D37" s="44" t="s">
        <v>1527</v>
      </c>
      <c r="E37" s="48" t="s">
        <v>1528</v>
      </c>
      <c r="F37" s="46" t="s">
        <v>1404</v>
      </c>
      <c r="G37" s="46" t="s">
        <v>1404</v>
      </c>
      <c r="H37" s="47">
        <v>44433</v>
      </c>
      <c r="I37" s="41" t="s">
        <v>578</v>
      </c>
      <c r="J37" s="29" t="s">
        <v>1529</v>
      </c>
    </row>
    <row r="38" spans="2:10" s="20" customFormat="1" ht="57">
      <c r="B38" s="38">
        <v>34</v>
      </c>
      <c r="C38" s="46">
        <v>1014</v>
      </c>
      <c r="D38" s="44" t="s">
        <v>1618</v>
      </c>
      <c r="E38" s="48" t="s">
        <v>1619</v>
      </c>
      <c r="F38" s="46" t="s">
        <v>1620</v>
      </c>
      <c r="G38" s="46" t="s">
        <v>1462</v>
      </c>
      <c r="H38" s="43">
        <v>44468</v>
      </c>
      <c r="I38" s="41" t="s">
        <v>1621</v>
      </c>
      <c r="J38" s="29" t="s">
        <v>1622</v>
      </c>
    </row>
    <row r="39" spans="2:10" s="20" customFormat="1" ht="45" customHeight="1">
      <c r="B39" s="38">
        <v>35</v>
      </c>
      <c r="C39" s="46">
        <v>1987</v>
      </c>
      <c r="D39" s="44" t="s">
        <v>1680</v>
      </c>
      <c r="E39" s="48" t="s">
        <v>1681</v>
      </c>
      <c r="F39" s="46" t="s">
        <v>1682</v>
      </c>
      <c r="G39" s="46" t="s">
        <v>1332</v>
      </c>
      <c r="H39" s="43">
        <v>44482</v>
      </c>
      <c r="I39" s="41" t="s">
        <v>1683</v>
      </c>
      <c r="J39" s="29" t="s">
        <v>1684</v>
      </c>
    </row>
    <row r="40" spans="2:10" s="20" customFormat="1" ht="57">
      <c r="B40" s="38">
        <v>36</v>
      </c>
      <c r="C40" s="46">
        <v>2324</v>
      </c>
      <c r="D40" s="44" t="s">
        <v>1724</v>
      </c>
      <c r="E40" s="48" t="s">
        <v>1725</v>
      </c>
      <c r="F40" s="46" t="s">
        <v>1726</v>
      </c>
      <c r="G40" s="46" t="s">
        <v>1462</v>
      </c>
      <c r="H40" s="43">
        <v>44489</v>
      </c>
      <c r="I40" s="41" t="s">
        <v>1727</v>
      </c>
      <c r="J40" s="29" t="s">
        <v>1728</v>
      </c>
    </row>
    <row r="41" spans="2:10" s="20" customFormat="1" ht="57">
      <c r="B41" s="38">
        <v>37</v>
      </c>
      <c r="C41" s="46">
        <v>2032</v>
      </c>
      <c r="D41" s="44" t="s">
        <v>1733</v>
      </c>
      <c r="E41" s="48" t="s">
        <v>1734</v>
      </c>
      <c r="F41" s="46" t="s">
        <v>1735</v>
      </c>
      <c r="G41" s="46" t="s">
        <v>1404</v>
      </c>
      <c r="H41" s="43">
        <v>44489</v>
      </c>
      <c r="I41" s="41" t="s">
        <v>1736</v>
      </c>
      <c r="J41" s="29" t="s">
        <v>1737</v>
      </c>
    </row>
    <row r="42" spans="2:10" s="20" customFormat="1" ht="51">
      <c r="B42" s="38">
        <v>38</v>
      </c>
      <c r="C42" s="46">
        <v>1935</v>
      </c>
      <c r="D42" s="44" t="s">
        <v>1823</v>
      </c>
      <c r="E42" s="48" t="s">
        <v>1824</v>
      </c>
      <c r="F42" s="46" t="s">
        <v>1825</v>
      </c>
      <c r="G42" s="46" t="s">
        <v>1404</v>
      </c>
      <c r="H42" s="43">
        <v>44510</v>
      </c>
      <c r="I42" s="41" t="s">
        <v>1826</v>
      </c>
      <c r="J42" s="29" t="s">
        <v>1827</v>
      </c>
    </row>
    <row r="43" spans="2:10" s="20" customFormat="1" ht="57">
      <c r="B43" s="38">
        <v>39</v>
      </c>
      <c r="C43" s="40">
        <v>2023</v>
      </c>
      <c r="D43" s="41" t="s">
        <v>1848</v>
      </c>
      <c r="E43" s="48" t="s">
        <v>1849</v>
      </c>
      <c r="F43" s="46" t="s">
        <v>1404</v>
      </c>
      <c r="G43" s="46" t="s">
        <v>1404</v>
      </c>
      <c r="H43" s="43">
        <v>44518</v>
      </c>
      <c r="I43" s="41" t="s">
        <v>1850</v>
      </c>
      <c r="J43" s="29" t="s">
        <v>1851</v>
      </c>
    </row>
    <row r="44" spans="2:10" s="20" customFormat="1" ht="71.25">
      <c r="B44" s="38">
        <v>40</v>
      </c>
      <c r="C44" s="40">
        <v>1071</v>
      </c>
      <c r="D44" s="41" t="s">
        <v>1859</v>
      </c>
      <c r="E44" s="48" t="s">
        <v>1860</v>
      </c>
      <c r="F44" s="46" t="s">
        <v>1404</v>
      </c>
      <c r="G44" s="46" t="s">
        <v>1404</v>
      </c>
      <c r="H44" s="43">
        <v>44518</v>
      </c>
      <c r="I44" s="41" t="s">
        <v>1861</v>
      </c>
      <c r="J44" s="29" t="s">
        <v>1862</v>
      </c>
    </row>
    <row r="45" spans="2:10" s="20" customFormat="1" ht="57">
      <c r="B45" s="38">
        <v>41</v>
      </c>
      <c r="C45" s="38">
        <v>1793</v>
      </c>
      <c r="D45" s="41" t="s">
        <v>1886</v>
      </c>
      <c r="E45" s="42" t="s">
        <v>1887</v>
      </c>
      <c r="F45" s="46" t="s">
        <v>1404</v>
      </c>
      <c r="G45" s="46" t="s">
        <v>1404</v>
      </c>
      <c r="H45" s="43">
        <v>44524</v>
      </c>
      <c r="I45" s="41" t="s">
        <v>1074</v>
      </c>
      <c r="J45" s="29" t="s">
        <v>1888</v>
      </c>
    </row>
    <row r="46" spans="2:10" s="20" customFormat="1" ht="57">
      <c r="B46" s="38">
        <v>42</v>
      </c>
      <c r="C46" s="38">
        <v>1611</v>
      </c>
      <c r="D46" s="41" t="s">
        <v>1905</v>
      </c>
      <c r="E46" s="42" t="s">
        <v>1906</v>
      </c>
      <c r="F46" s="46" t="s">
        <v>1404</v>
      </c>
      <c r="G46" s="46" t="s">
        <v>1404</v>
      </c>
      <c r="H46" s="43">
        <v>44524</v>
      </c>
      <c r="I46" s="41" t="s">
        <v>272</v>
      </c>
      <c r="J46" s="29" t="s">
        <v>1907</v>
      </c>
    </row>
    <row r="47" spans="2:10" s="20" customFormat="1" ht="57">
      <c r="B47" s="38">
        <v>43</v>
      </c>
      <c r="C47" s="46">
        <v>1255</v>
      </c>
      <c r="D47" s="44" t="s">
        <v>1962</v>
      </c>
      <c r="E47" s="48" t="s">
        <v>1963</v>
      </c>
      <c r="F47" s="46" t="s">
        <v>1964</v>
      </c>
      <c r="G47" s="46" t="s">
        <v>1404</v>
      </c>
      <c r="H47" s="47">
        <v>44545</v>
      </c>
      <c r="I47" s="41" t="s">
        <v>984</v>
      </c>
      <c r="J47" s="29" t="s">
        <v>1965</v>
      </c>
    </row>
    <row r="48" spans="2:10" s="20" customFormat="1" ht="71.25">
      <c r="B48" s="38">
        <v>44</v>
      </c>
      <c r="C48" s="46">
        <v>1405</v>
      </c>
      <c r="D48" s="44" t="s">
        <v>1966</v>
      </c>
      <c r="E48" s="48" t="s">
        <v>1967</v>
      </c>
      <c r="F48" s="46" t="s">
        <v>1968</v>
      </c>
      <c r="G48" s="46" t="s">
        <v>1404</v>
      </c>
      <c r="H48" s="47">
        <v>44545</v>
      </c>
      <c r="I48" s="41" t="s">
        <v>1969</v>
      </c>
      <c r="J48" s="29" t="s">
        <v>1970</v>
      </c>
    </row>
    <row r="49" spans="2:10" s="20" customFormat="1" ht="57">
      <c r="B49" s="38">
        <v>45</v>
      </c>
      <c r="C49" s="46">
        <v>2433</v>
      </c>
      <c r="D49" s="44" t="s">
        <v>2004</v>
      </c>
      <c r="E49" s="48" t="s">
        <v>2005</v>
      </c>
      <c r="F49" s="46" t="s">
        <v>1404</v>
      </c>
      <c r="G49" s="46" t="s">
        <v>1404</v>
      </c>
      <c r="H49" s="47">
        <v>44566</v>
      </c>
      <c r="I49" s="41" t="s">
        <v>2006</v>
      </c>
      <c r="J49" s="29" t="s">
        <v>145</v>
      </c>
    </row>
    <row r="50" spans="2:10" s="20" customFormat="1" ht="85.5">
      <c r="B50" s="38">
        <v>46</v>
      </c>
      <c r="C50" s="40">
        <v>2245</v>
      </c>
      <c r="D50" s="41" t="s">
        <v>2179</v>
      </c>
      <c r="E50" s="48" t="s">
        <v>2180</v>
      </c>
      <c r="F50" s="40" t="s">
        <v>1461</v>
      </c>
      <c r="G50" s="40" t="s">
        <v>1462</v>
      </c>
      <c r="H50" s="43">
        <v>44608</v>
      </c>
      <c r="I50" s="41" t="s">
        <v>2181</v>
      </c>
      <c r="J50" s="29" t="s">
        <v>2182</v>
      </c>
    </row>
    <row r="51" spans="2:10" ht="71.25">
      <c r="B51" s="38">
        <v>47</v>
      </c>
      <c r="C51" s="40">
        <v>1633</v>
      </c>
      <c r="D51" s="41" t="s">
        <v>2224</v>
      </c>
      <c r="E51" s="42" t="s">
        <v>2225</v>
      </c>
      <c r="F51" s="38" t="s">
        <v>1462</v>
      </c>
      <c r="G51" s="38" t="s">
        <v>1462</v>
      </c>
      <c r="H51" s="43">
        <v>44615</v>
      </c>
      <c r="I51" s="58" t="s">
        <v>2226</v>
      </c>
      <c r="J51" s="29" t="s">
        <v>2227</v>
      </c>
    </row>
    <row r="52" spans="2:10" ht="57">
      <c r="B52" s="38">
        <v>48</v>
      </c>
      <c r="C52" s="40">
        <v>1920</v>
      </c>
      <c r="D52" s="41" t="s">
        <v>2259</v>
      </c>
      <c r="E52" s="42" t="s">
        <v>2260</v>
      </c>
      <c r="F52" s="40" t="s">
        <v>1462</v>
      </c>
      <c r="G52" s="40" t="s">
        <v>1404</v>
      </c>
      <c r="H52" s="43">
        <v>44622</v>
      </c>
      <c r="I52" s="41" t="s">
        <v>2261</v>
      </c>
      <c r="J52" s="29" t="s">
        <v>2262</v>
      </c>
    </row>
    <row r="53" spans="2:10" ht="57">
      <c r="B53" s="38">
        <v>49</v>
      </c>
      <c r="C53" s="46">
        <v>2492</v>
      </c>
      <c r="D53" s="44" t="s">
        <v>2390</v>
      </c>
      <c r="E53" s="48" t="s">
        <v>2391</v>
      </c>
      <c r="F53" s="45" t="s">
        <v>1462</v>
      </c>
      <c r="G53" s="45" t="s">
        <v>1462</v>
      </c>
      <c r="H53" s="47">
        <v>44720</v>
      </c>
      <c r="I53" s="46" t="s">
        <v>2392</v>
      </c>
      <c r="J53" s="36" t="s">
        <v>2393</v>
      </c>
    </row>
    <row r="54" ht="15">
      <c r="C54" s="13"/>
    </row>
    <row r="55" ht="15">
      <c r="C55" s="13"/>
    </row>
    <row r="56" ht="15">
      <c r="C56" s="13"/>
    </row>
    <row r="57" ht="15">
      <c r="C57" s="13"/>
    </row>
    <row r="58" ht="15">
      <c r="C58" s="13"/>
    </row>
  </sheetData>
  <sheetProtection/>
  <autoFilter ref="D4:D49"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5"/>
  <sheetViews>
    <sheetView zoomScale="70" zoomScaleNormal="70" zoomScalePageLayoutView="0" workbookViewId="0" topLeftCell="A1">
      <selection activeCell="B2" sqref="B2:J2"/>
    </sheetView>
  </sheetViews>
  <sheetFormatPr defaultColWidth="9.140625" defaultRowHeight="15"/>
  <cols>
    <col min="1" max="1" width="9.140625" style="0" customWidth="1"/>
    <col min="2" max="2" width="9.140625" style="14" customWidth="1"/>
    <col min="3" max="3" width="15.57421875" style="11" customWidth="1"/>
    <col min="4" max="4" width="30.00390625" style="11" customWidth="1"/>
    <col min="5" max="5" width="38.28125" style="11" customWidth="1"/>
    <col min="6" max="6" width="24.7109375" style="0" customWidth="1"/>
    <col min="7" max="7" width="21.421875" style="0" customWidth="1"/>
    <col min="8" max="8" width="17.140625" style="13" customWidth="1"/>
    <col min="9" max="9" width="34.00390625" style="14" customWidth="1"/>
    <col min="10" max="10" width="14.421875" style="13" customWidth="1"/>
    <col min="11" max="11" width="18.421875" style="0" customWidth="1"/>
    <col min="12" max="12" width="18.00390625" style="0" customWidth="1"/>
    <col min="13" max="13" width="17.140625" style="0" customWidth="1"/>
    <col min="14" max="14" width="23.28125" style="0" customWidth="1"/>
    <col min="15" max="15" width="11.57421875" style="0" customWidth="1"/>
  </cols>
  <sheetData>
    <row r="2" spans="1:15" ht="38.25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  <c r="K2" s="193"/>
      <c r="L2" s="193"/>
      <c r="M2" s="193"/>
      <c r="N2" s="193"/>
      <c r="O2" s="193"/>
    </row>
    <row r="3" spans="1:15" ht="15">
      <c r="A3" s="1"/>
      <c r="B3" s="25"/>
      <c r="C3" s="12"/>
      <c r="D3" s="3"/>
      <c r="E3" s="9"/>
      <c r="F3" s="9"/>
      <c r="G3" s="9"/>
      <c r="H3" s="2"/>
      <c r="I3" s="22"/>
      <c r="J3" s="2"/>
      <c r="K3" s="9"/>
      <c r="L3" s="9"/>
      <c r="M3" s="2"/>
      <c r="N3" s="21"/>
      <c r="O3" s="2"/>
    </row>
    <row r="4" spans="2:10" ht="30">
      <c r="B4" s="26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6" t="s">
        <v>10</v>
      </c>
    </row>
    <row r="5" spans="2:10" ht="38.25">
      <c r="B5" s="27">
        <v>1</v>
      </c>
      <c r="C5" s="29">
        <v>1846</v>
      </c>
      <c r="D5" s="65" t="s">
        <v>333</v>
      </c>
      <c r="E5" s="66" t="s">
        <v>334</v>
      </c>
      <c r="F5" s="67" t="s">
        <v>335</v>
      </c>
      <c r="G5" s="29" t="s">
        <v>336</v>
      </c>
      <c r="H5" s="67">
        <v>44265</v>
      </c>
      <c r="I5" s="65" t="s">
        <v>337</v>
      </c>
      <c r="J5" s="29" t="s">
        <v>338</v>
      </c>
    </row>
    <row r="6" spans="2:10" ht="51">
      <c r="B6" s="27">
        <v>2</v>
      </c>
      <c r="C6" s="68">
        <v>832</v>
      </c>
      <c r="D6" s="69" t="s">
        <v>373</v>
      </c>
      <c r="E6" s="70" t="s">
        <v>374</v>
      </c>
      <c r="F6" s="71" t="s">
        <v>375</v>
      </c>
      <c r="G6" s="68" t="s">
        <v>376</v>
      </c>
      <c r="H6" s="67">
        <v>44272</v>
      </c>
      <c r="I6" s="65" t="s">
        <v>377</v>
      </c>
      <c r="J6" s="29" t="s">
        <v>378</v>
      </c>
    </row>
    <row r="7" spans="2:10" ht="60" customHeight="1">
      <c r="B7" s="27">
        <v>3</v>
      </c>
      <c r="C7" s="68">
        <v>1065</v>
      </c>
      <c r="D7" s="69" t="s">
        <v>432</v>
      </c>
      <c r="E7" s="70" t="s">
        <v>433</v>
      </c>
      <c r="F7" s="68" t="s">
        <v>376</v>
      </c>
      <c r="G7" s="68" t="s">
        <v>376</v>
      </c>
      <c r="H7" s="67">
        <v>44272</v>
      </c>
      <c r="I7" s="72" t="s">
        <v>434</v>
      </c>
      <c r="J7" s="29" t="s">
        <v>435</v>
      </c>
    </row>
    <row r="8" spans="2:10" ht="69" customHeight="1">
      <c r="B8" s="27">
        <v>4</v>
      </c>
      <c r="C8" s="29">
        <v>2172</v>
      </c>
      <c r="D8" s="65" t="s">
        <v>440</v>
      </c>
      <c r="E8" s="70" t="s">
        <v>441</v>
      </c>
      <c r="F8" s="29" t="s">
        <v>442</v>
      </c>
      <c r="G8" s="29" t="s">
        <v>376</v>
      </c>
      <c r="H8" s="67">
        <v>44272</v>
      </c>
      <c r="I8" s="72" t="s">
        <v>443</v>
      </c>
      <c r="J8" s="29" t="s">
        <v>444</v>
      </c>
    </row>
    <row r="9" spans="2:10" ht="38.25">
      <c r="B9" s="27">
        <v>5</v>
      </c>
      <c r="C9" s="73">
        <v>2215</v>
      </c>
      <c r="D9" s="65" t="s">
        <v>558</v>
      </c>
      <c r="E9" s="66" t="s">
        <v>559</v>
      </c>
      <c r="F9" s="29" t="s">
        <v>560</v>
      </c>
      <c r="G9" s="27" t="s">
        <v>336</v>
      </c>
      <c r="H9" s="67">
        <v>44279</v>
      </c>
      <c r="I9" s="65" t="s">
        <v>561</v>
      </c>
      <c r="J9" s="29" t="s">
        <v>562</v>
      </c>
    </row>
    <row r="10" spans="2:10" ht="63.75">
      <c r="B10" s="27">
        <v>6</v>
      </c>
      <c r="C10" s="73">
        <v>1399</v>
      </c>
      <c r="D10" s="65" t="s">
        <v>607</v>
      </c>
      <c r="E10" s="66" t="s">
        <v>608</v>
      </c>
      <c r="F10" s="29" t="s">
        <v>609</v>
      </c>
      <c r="G10" s="27" t="s">
        <v>376</v>
      </c>
      <c r="H10" s="67">
        <v>44279</v>
      </c>
      <c r="I10" s="65" t="s">
        <v>610</v>
      </c>
      <c r="J10" s="29" t="s">
        <v>611</v>
      </c>
    </row>
    <row r="11" spans="2:10" ht="51">
      <c r="B11" s="27">
        <v>7</v>
      </c>
      <c r="C11" s="27">
        <v>828</v>
      </c>
      <c r="D11" s="65" t="s">
        <v>705</v>
      </c>
      <c r="E11" s="66" t="s">
        <v>706</v>
      </c>
      <c r="F11" s="29" t="s">
        <v>707</v>
      </c>
      <c r="G11" s="29" t="s">
        <v>336</v>
      </c>
      <c r="H11" s="67">
        <v>44293</v>
      </c>
      <c r="I11" s="65" t="s">
        <v>708</v>
      </c>
      <c r="J11" s="29" t="s">
        <v>709</v>
      </c>
    </row>
    <row r="12" spans="2:10" ht="38.25">
      <c r="B12" s="27">
        <v>8</v>
      </c>
      <c r="C12" s="68">
        <v>459</v>
      </c>
      <c r="D12" s="69" t="s">
        <v>974</v>
      </c>
      <c r="E12" s="70" t="s">
        <v>975</v>
      </c>
      <c r="F12" s="68" t="s">
        <v>336</v>
      </c>
      <c r="G12" s="68" t="s">
        <v>336</v>
      </c>
      <c r="H12" s="74">
        <v>44300</v>
      </c>
      <c r="I12" s="65" t="s">
        <v>976</v>
      </c>
      <c r="J12" s="29" t="s">
        <v>977</v>
      </c>
    </row>
    <row r="13" spans="2:10" ht="38.25">
      <c r="B13" s="27">
        <v>9</v>
      </c>
      <c r="C13" s="30">
        <v>1593</v>
      </c>
      <c r="D13" s="72" t="s">
        <v>1089</v>
      </c>
      <c r="E13" s="70" t="s">
        <v>1090</v>
      </c>
      <c r="F13" s="30" t="s">
        <v>336</v>
      </c>
      <c r="G13" s="30" t="s">
        <v>376</v>
      </c>
      <c r="H13" s="74">
        <v>44314</v>
      </c>
      <c r="I13" s="65" t="s">
        <v>272</v>
      </c>
      <c r="J13" s="29" t="s">
        <v>1091</v>
      </c>
    </row>
    <row r="14" spans="2:10" ht="51">
      <c r="B14" s="27">
        <v>10</v>
      </c>
      <c r="C14" s="30">
        <v>1226</v>
      </c>
      <c r="D14" s="72" t="s">
        <v>1123</v>
      </c>
      <c r="E14" s="70" t="s">
        <v>1124</v>
      </c>
      <c r="F14" s="30" t="s">
        <v>335</v>
      </c>
      <c r="G14" s="30" t="s">
        <v>336</v>
      </c>
      <c r="H14" s="74">
        <v>44314</v>
      </c>
      <c r="I14" s="65" t="s">
        <v>37</v>
      </c>
      <c r="J14" s="29" t="s">
        <v>58</v>
      </c>
    </row>
    <row r="15" spans="2:10" ht="38.25">
      <c r="B15" s="27">
        <v>11</v>
      </c>
      <c r="C15" s="29">
        <v>855</v>
      </c>
      <c r="D15" s="65" t="s">
        <v>1241</v>
      </c>
      <c r="E15" s="70" t="s">
        <v>1242</v>
      </c>
      <c r="F15" s="29" t="s">
        <v>1243</v>
      </c>
      <c r="G15" s="29" t="s">
        <v>376</v>
      </c>
      <c r="H15" s="74">
        <v>44335</v>
      </c>
      <c r="I15" s="72" t="s">
        <v>853</v>
      </c>
      <c r="J15" s="30" t="s">
        <v>1244</v>
      </c>
    </row>
    <row r="16" spans="2:10" ht="38.25">
      <c r="B16" s="27">
        <v>12</v>
      </c>
      <c r="C16" s="30">
        <v>928</v>
      </c>
      <c r="D16" s="72" t="s">
        <v>1326</v>
      </c>
      <c r="E16" s="70" t="s">
        <v>1327</v>
      </c>
      <c r="F16" s="30" t="s">
        <v>336</v>
      </c>
      <c r="G16" s="30" t="s">
        <v>336</v>
      </c>
      <c r="H16" s="75">
        <v>44349</v>
      </c>
      <c r="I16" s="65" t="s">
        <v>1328</v>
      </c>
      <c r="J16" s="29" t="s">
        <v>1329</v>
      </c>
    </row>
    <row r="17" spans="2:10" ht="51">
      <c r="B17" s="27">
        <v>13</v>
      </c>
      <c r="C17" s="30">
        <v>1729</v>
      </c>
      <c r="D17" s="69" t="s">
        <v>1490</v>
      </c>
      <c r="E17" s="76" t="s">
        <v>1491</v>
      </c>
      <c r="F17" s="30" t="s">
        <v>1492</v>
      </c>
      <c r="G17" s="75" t="s">
        <v>336</v>
      </c>
      <c r="H17" s="75">
        <v>44426</v>
      </c>
      <c r="I17" s="65" t="s">
        <v>272</v>
      </c>
      <c r="J17" s="29" t="s">
        <v>1493</v>
      </c>
    </row>
    <row r="18" spans="2:10" ht="51">
      <c r="B18" s="27">
        <v>14</v>
      </c>
      <c r="C18" s="29">
        <v>1322</v>
      </c>
      <c r="D18" s="65" t="s">
        <v>1863</v>
      </c>
      <c r="E18" s="76" t="s">
        <v>1864</v>
      </c>
      <c r="F18" s="30" t="s">
        <v>1865</v>
      </c>
      <c r="G18" s="30" t="s">
        <v>1866</v>
      </c>
      <c r="H18" s="67">
        <v>44518</v>
      </c>
      <c r="I18" s="65" t="s">
        <v>1867</v>
      </c>
      <c r="J18" s="29" t="s">
        <v>58</v>
      </c>
    </row>
    <row r="19" spans="2:10" ht="38.25">
      <c r="B19" s="27">
        <v>15</v>
      </c>
      <c r="C19" s="27">
        <v>2391</v>
      </c>
      <c r="D19" s="65" t="s">
        <v>1937</v>
      </c>
      <c r="E19" s="66" t="s">
        <v>1938</v>
      </c>
      <c r="F19" s="30" t="s">
        <v>1865</v>
      </c>
      <c r="G19" s="30" t="s">
        <v>1866</v>
      </c>
      <c r="H19" s="67">
        <v>44531</v>
      </c>
      <c r="I19" s="65" t="s">
        <v>1939</v>
      </c>
      <c r="J19" s="29" t="s">
        <v>1940</v>
      </c>
    </row>
    <row r="20" spans="2:10" ht="38.25">
      <c r="B20" s="27">
        <v>16</v>
      </c>
      <c r="C20" s="30">
        <v>2405</v>
      </c>
      <c r="D20" s="72" t="s">
        <v>1981</v>
      </c>
      <c r="E20" s="76" t="s">
        <v>1982</v>
      </c>
      <c r="F20" s="30" t="s">
        <v>1866</v>
      </c>
      <c r="G20" s="30" t="s">
        <v>1866</v>
      </c>
      <c r="H20" s="75">
        <v>44545</v>
      </c>
      <c r="I20" s="65" t="s">
        <v>1983</v>
      </c>
      <c r="J20" s="29" t="s">
        <v>1984</v>
      </c>
    </row>
    <row r="21" spans="2:10" ht="38.25">
      <c r="B21" s="27">
        <v>17</v>
      </c>
      <c r="C21" s="27">
        <v>1816</v>
      </c>
      <c r="D21" s="65" t="s">
        <v>2124</v>
      </c>
      <c r="E21" s="66" t="s">
        <v>2125</v>
      </c>
      <c r="F21" s="29" t="s">
        <v>2126</v>
      </c>
      <c r="G21" s="29" t="s">
        <v>1866</v>
      </c>
      <c r="H21" s="67">
        <v>44601</v>
      </c>
      <c r="I21" s="65" t="s">
        <v>290</v>
      </c>
      <c r="J21" s="29" t="s">
        <v>2127</v>
      </c>
    </row>
    <row r="22" spans="2:10" ht="63.75">
      <c r="B22" s="27">
        <v>18</v>
      </c>
      <c r="C22" s="30">
        <v>2264</v>
      </c>
      <c r="D22" s="72" t="s">
        <v>2374</v>
      </c>
      <c r="E22" s="76" t="s">
        <v>2375</v>
      </c>
      <c r="F22" s="30" t="s">
        <v>2376</v>
      </c>
      <c r="G22" s="30" t="s">
        <v>1866</v>
      </c>
      <c r="H22" s="67">
        <v>44643</v>
      </c>
      <c r="I22" s="65" t="s">
        <v>2360</v>
      </c>
      <c r="J22" s="29" t="s">
        <v>2377</v>
      </c>
    </row>
    <row r="23" spans="2:10" ht="51">
      <c r="B23" s="27">
        <v>19</v>
      </c>
      <c r="C23" s="30">
        <v>2517</v>
      </c>
      <c r="D23" s="72" t="s">
        <v>2394</v>
      </c>
      <c r="E23" s="76" t="s">
        <v>2395</v>
      </c>
      <c r="F23" s="30" t="s">
        <v>2396</v>
      </c>
      <c r="G23" s="77" t="s">
        <v>1866</v>
      </c>
      <c r="H23" s="75">
        <v>44720</v>
      </c>
      <c r="I23" s="30" t="s">
        <v>2397</v>
      </c>
      <c r="J23" s="36" t="s">
        <v>2398</v>
      </c>
    </row>
    <row r="24" spans="2:10" ht="63.75">
      <c r="B24" s="27">
        <v>20</v>
      </c>
      <c r="C24" s="30">
        <v>2493</v>
      </c>
      <c r="D24" s="72" t="s">
        <v>2399</v>
      </c>
      <c r="E24" s="76" t="s">
        <v>2400</v>
      </c>
      <c r="F24" s="77" t="s">
        <v>1866</v>
      </c>
      <c r="G24" s="77" t="s">
        <v>1866</v>
      </c>
      <c r="H24" s="75">
        <v>44713</v>
      </c>
      <c r="I24" s="30" t="s">
        <v>2401</v>
      </c>
      <c r="J24" s="35" t="s">
        <v>2402</v>
      </c>
    </row>
    <row r="25" spans="2:10" ht="51">
      <c r="B25" s="27">
        <v>21</v>
      </c>
      <c r="C25" s="30">
        <v>2028</v>
      </c>
      <c r="D25" s="72" t="s">
        <v>2420</v>
      </c>
      <c r="E25" s="76" t="s">
        <v>2421</v>
      </c>
      <c r="F25" s="30" t="s">
        <v>2396</v>
      </c>
      <c r="G25" s="30" t="s">
        <v>1866</v>
      </c>
      <c r="H25" s="75">
        <v>44685</v>
      </c>
      <c r="I25" s="30" t="s">
        <v>2422</v>
      </c>
      <c r="J25" s="35" t="s">
        <v>2423</v>
      </c>
    </row>
  </sheetData>
  <sheetProtection/>
  <mergeCells count="2">
    <mergeCell ref="B2:J2"/>
    <mergeCell ref="K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2"/>
  <sheetViews>
    <sheetView zoomScale="90" zoomScaleNormal="90" zoomScalePageLayoutView="0" workbookViewId="0" topLeftCell="A1">
      <selection activeCell="B2" sqref="B2:J2"/>
    </sheetView>
  </sheetViews>
  <sheetFormatPr defaultColWidth="9.140625" defaultRowHeight="15"/>
  <cols>
    <col min="1" max="1" width="9.140625" style="0" customWidth="1"/>
    <col min="2" max="2" width="6.8515625" style="0" customWidth="1"/>
    <col min="3" max="3" width="12.140625" style="11" customWidth="1"/>
    <col min="4" max="4" width="28.28125" style="11" customWidth="1"/>
    <col min="5" max="5" width="39.7109375" style="11" customWidth="1"/>
    <col min="6" max="6" width="18.7109375" style="0" customWidth="1"/>
    <col min="7" max="7" width="18.421875" style="0" customWidth="1"/>
    <col min="8" max="8" width="16.28125" style="13" customWidth="1"/>
    <col min="9" max="9" width="29.57421875" style="11" customWidth="1"/>
    <col min="10" max="10" width="15.57421875" style="13" customWidth="1"/>
  </cols>
  <sheetData>
    <row r="2" spans="1:10" ht="51" customHeight="1">
      <c r="A2" s="4"/>
      <c r="B2" s="192" t="s">
        <v>0</v>
      </c>
      <c r="C2" s="183"/>
      <c r="D2" s="183"/>
      <c r="E2" s="183"/>
      <c r="F2" s="183"/>
      <c r="G2" s="183"/>
      <c r="H2" s="183"/>
      <c r="I2" s="183"/>
      <c r="J2" s="183"/>
    </row>
    <row r="3" spans="1:10" ht="15">
      <c r="A3" s="1"/>
      <c r="B3" s="1"/>
      <c r="C3" s="12"/>
      <c r="D3" s="3"/>
      <c r="E3" s="9"/>
      <c r="F3" s="9"/>
      <c r="G3" s="9"/>
      <c r="H3" s="2"/>
      <c r="I3" s="21"/>
      <c r="J3" s="2"/>
    </row>
    <row r="4" spans="2:10" ht="45">
      <c r="B4" s="4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7" t="s">
        <v>10</v>
      </c>
    </row>
    <row r="5" spans="2:10" ht="42.75">
      <c r="B5" s="38">
        <v>1</v>
      </c>
      <c r="C5" s="40">
        <v>1408</v>
      </c>
      <c r="D5" s="41" t="s">
        <v>39</v>
      </c>
      <c r="E5" s="42" t="s">
        <v>40</v>
      </c>
      <c r="F5" s="43" t="s">
        <v>41</v>
      </c>
      <c r="G5" s="40" t="s">
        <v>42</v>
      </c>
      <c r="H5" s="43">
        <v>44258</v>
      </c>
      <c r="I5" s="41" t="s">
        <v>43</v>
      </c>
      <c r="J5" s="29" t="s">
        <v>44</v>
      </c>
    </row>
    <row r="6" spans="2:10" ht="57">
      <c r="B6" s="38">
        <v>2</v>
      </c>
      <c r="C6" s="40">
        <v>2214</v>
      </c>
      <c r="D6" s="41" t="s">
        <v>49</v>
      </c>
      <c r="E6" s="42" t="s">
        <v>50</v>
      </c>
      <c r="F6" s="40" t="s">
        <v>51</v>
      </c>
      <c r="G6" s="40" t="s">
        <v>52</v>
      </c>
      <c r="H6" s="43">
        <v>44258</v>
      </c>
      <c r="I6" s="41" t="s">
        <v>53</v>
      </c>
      <c r="J6" s="29" t="s">
        <v>54</v>
      </c>
    </row>
    <row r="7" spans="2:10" ht="70.5" customHeight="1">
      <c r="B7" s="38">
        <v>3</v>
      </c>
      <c r="C7" s="40">
        <v>2138</v>
      </c>
      <c r="D7" s="41" t="s">
        <v>65</v>
      </c>
      <c r="E7" s="42" t="s">
        <v>66</v>
      </c>
      <c r="F7" s="43" t="s">
        <v>41</v>
      </c>
      <c r="G7" s="40" t="s">
        <v>42</v>
      </c>
      <c r="H7" s="43">
        <v>44258</v>
      </c>
      <c r="I7" s="41" t="s">
        <v>63</v>
      </c>
      <c r="J7" s="29" t="s">
        <v>67</v>
      </c>
    </row>
    <row r="8" spans="2:10" ht="76.5" customHeight="1">
      <c r="B8" s="38">
        <v>4</v>
      </c>
      <c r="C8" s="38">
        <v>2113</v>
      </c>
      <c r="D8" s="41" t="s">
        <v>142</v>
      </c>
      <c r="E8" s="42" t="s">
        <v>2593</v>
      </c>
      <c r="F8" s="40" t="s">
        <v>143</v>
      </c>
      <c r="G8" s="40" t="s">
        <v>52</v>
      </c>
      <c r="H8" s="43">
        <v>44265</v>
      </c>
      <c r="I8" s="41" t="s">
        <v>144</v>
      </c>
      <c r="J8" s="29" t="s">
        <v>145</v>
      </c>
    </row>
    <row r="9" spans="2:10" ht="126" customHeight="1">
      <c r="B9" s="38">
        <v>5</v>
      </c>
      <c r="C9" s="38">
        <v>2182</v>
      </c>
      <c r="D9" s="41" t="s">
        <v>146</v>
      </c>
      <c r="E9" s="42" t="s">
        <v>147</v>
      </c>
      <c r="F9" s="40" t="s">
        <v>143</v>
      </c>
      <c r="G9" s="40" t="s">
        <v>52</v>
      </c>
      <c r="H9" s="43">
        <v>44265</v>
      </c>
      <c r="I9" s="41" t="s">
        <v>148</v>
      </c>
      <c r="J9" s="29" t="s">
        <v>145</v>
      </c>
    </row>
    <row r="10" spans="2:10" ht="83.25" customHeight="1">
      <c r="B10" s="38">
        <v>6</v>
      </c>
      <c r="C10" s="38">
        <v>2190</v>
      </c>
      <c r="D10" s="41" t="s">
        <v>149</v>
      </c>
      <c r="E10" s="42" t="s">
        <v>150</v>
      </c>
      <c r="F10" s="40" t="s">
        <v>51</v>
      </c>
      <c r="G10" s="40" t="s">
        <v>52</v>
      </c>
      <c r="H10" s="43">
        <v>44265</v>
      </c>
      <c r="I10" s="41" t="s">
        <v>148</v>
      </c>
      <c r="J10" s="29" t="s">
        <v>145</v>
      </c>
    </row>
    <row r="11" spans="2:10" ht="74.25" customHeight="1">
      <c r="B11" s="38">
        <v>7</v>
      </c>
      <c r="C11" s="38">
        <v>2056</v>
      </c>
      <c r="D11" s="41" t="s">
        <v>151</v>
      </c>
      <c r="E11" s="42" t="s">
        <v>152</v>
      </c>
      <c r="F11" s="40" t="s">
        <v>51</v>
      </c>
      <c r="G11" s="40" t="s">
        <v>52</v>
      </c>
      <c r="H11" s="43">
        <v>44265</v>
      </c>
      <c r="I11" s="41" t="s">
        <v>153</v>
      </c>
      <c r="J11" s="29" t="s">
        <v>145</v>
      </c>
    </row>
    <row r="12" spans="2:10" ht="74.25" customHeight="1">
      <c r="B12" s="38">
        <v>8</v>
      </c>
      <c r="C12" s="38">
        <v>1936</v>
      </c>
      <c r="D12" s="41" t="s">
        <v>154</v>
      </c>
      <c r="E12" s="42" t="s">
        <v>2594</v>
      </c>
      <c r="F12" s="40" t="s">
        <v>51</v>
      </c>
      <c r="G12" s="40" t="s">
        <v>52</v>
      </c>
      <c r="H12" s="43">
        <v>44265</v>
      </c>
      <c r="I12" s="41" t="s">
        <v>155</v>
      </c>
      <c r="J12" s="33" t="s">
        <v>156</v>
      </c>
    </row>
    <row r="13" spans="2:10" ht="57">
      <c r="B13" s="38">
        <v>9</v>
      </c>
      <c r="C13" s="38">
        <v>1348</v>
      </c>
      <c r="D13" s="41" t="s">
        <v>157</v>
      </c>
      <c r="E13" s="42" t="s">
        <v>158</v>
      </c>
      <c r="F13" s="40" t="s">
        <v>51</v>
      </c>
      <c r="G13" s="40" t="s">
        <v>52</v>
      </c>
      <c r="H13" s="43">
        <v>44265</v>
      </c>
      <c r="I13" s="41" t="s">
        <v>159</v>
      </c>
      <c r="J13" s="29" t="s">
        <v>160</v>
      </c>
    </row>
    <row r="14" spans="2:10" ht="71.25" customHeight="1">
      <c r="B14" s="38">
        <v>10</v>
      </c>
      <c r="C14" s="38">
        <v>557</v>
      </c>
      <c r="D14" s="41" t="s">
        <v>161</v>
      </c>
      <c r="E14" s="42" t="s">
        <v>162</v>
      </c>
      <c r="F14" s="40" t="s">
        <v>163</v>
      </c>
      <c r="G14" s="40" t="s">
        <v>52</v>
      </c>
      <c r="H14" s="43">
        <v>44265</v>
      </c>
      <c r="I14" s="41" t="s">
        <v>164</v>
      </c>
      <c r="J14" s="29" t="s">
        <v>165</v>
      </c>
    </row>
    <row r="15" spans="2:10" ht="57">
      <c r="B15" s="38">
        <v>11</v>
      </c>
      <c r="C15" s="38">
        <v>693</v>
      </c>
      <c r="D15" s="41" t="s">
        <v>166</v>
      </c>
      <c r="E15" s="42" t="s">
        <v>167</v>
      </c>
      <c r="F15" s="40" t="s">
        <v>168</v>
      </c>
      <c r="G15" s="40" t="s">
        <v>52</v>
      </c>
      <c r="H15" s="43">
        <v>44265</v>
      </c>
      <c r="I15" s="41" t="s">
        <v>169</v>
      </c>
      <c r="J15" s="29" t="s">
        <v>170</v>
      </c>
    </row>
    <row r="16" spans="2:10" ht="71.25">
      <c r="B16" s="38">
        <v>12</v>
      </c>
      <c r="C16" s="38">
        <v>1950</v>
      </c>
      <c r="D16" s="41" t="s">
        <v>171</v>
      </c>
      <c r="E16" s="42" t="s">
        <v>2595</v>
      </c>
      <c r="F16" s="40" t="s">
        <v>51</v>
      </c>
      <c r="G16" s="40" t="s">
        <v>172</v>
      </c>
      <c r="H16" s="43">
        <v>44265</v>
      </c>
      <c r="I16" s="41" t="s">
        <v>173</v>
      </c>
      <c r="J16" s="29" t="s">
        <v>174</v>
      </c>
    </row>
    <row r="17" spans="2:10" ht="57">
      <c r="B17" s="38">
        <v>13</v>
      </c>
      <c r="C17" s="38">
        <v>2138</v>
      </c>
      <c r="D17" s="41" t="s">
        <v>175</v>
      </c>
      <c r="E17" s="42" t="s">
        <v>2596</v>
      </c>
      <c r="F17" s="40" t="s">
        <v>176</v>
      </c>
      <c r="G17" s="40" t="s">
        <v>52</v>
      </c>
      <c r="H17" s="43">
        <v>44265</v>
      </c>
      <c r="I17" s="41" t="s">
        <v>63</v>
      </c>
      <c r="J17" s="29" t="s">
        <v>177</v>
      </c>
    </row>
    <row r="18" spans="2:10" ht="88.5" customHeight="1">
      <c r="B18" s="38">
        <v>14</v>
      </c>
      <c r="C18" s="38">
        <v>757</v>
      </c>
      <c r="D18" s="41" t="s">
        <v>178</v>
      </c>
      <c r="E18" s="42" t="s">
        <v>2597</v>
      </c>
      <c r="F18" s="40" t="s">
        <v>179</v>
      </c>
      <c r="G18" s="40" t="s">
        <v>52</v>
      </c>
      <c r="H18" s="43">
        <v>44265</v>
      </c>
      <c r="I18" s="41" t="s">
        <v>180</v>
      </c>
      <c r="J18" s="29" t="s">
        <v>181</v>
      </c>
    </row>
    <row r="19" spans="2:10" ht="54" customHeight="1">
      <c r="B19" s="38">
        <v>15</v>
      </c>
      <c r="C19" s="50">
        <v>2267</v>
      </c>
      <c r="D19" s="51" t="s">
        <v>525</v>
      </c>
      <c r="E19" s="52" t="s">
        <v>526</v>
      </c>
      <c r="F19" s="50" t="s">
        <v>527</v>
      </c>
      <c r="G19" s="50" t="s">
        <v>172</v>
      </c>
      <c r="H19" s="43">
        <v>44279</v>
      </c>
      <c r="I19" s="41" t="s">
        <v>272</v>
      </c>
      <c r="J19" s="29" t="s">
        <v>528</v>
      </c>
    </row>
    <row r="20" spans="2:10" ht="42.75">
      <c r="B20" s="38">
        <v>16</v>
      </c>
      <c r="C20" s="55">
        <v>913</v>
      </c>
      <c r="D20" s="41" t="s">
        <v>648</v>
      </c>
      <c r="E20" s="42" t="s">
        <v>649</v>
      </c>
      <c r="F20" s="40" t="s">
        <v>650</v>
      </c>
      <c r="G20" s="38" t="s">
        <v>172</v>
      </c>
      <c r="H20" s="43">
        <v>44279</v>
      </c>
      <c r="I20" s="41" t="s">
        <v>63</v>
      </c>
      <c r="J20" s="29" t="s">
        <v>651</v>
      </c>
    </row>
    <row r="21" spans="2:10" ht="57">
      <c r="B21" s="38">
        <v>17</v>
      </c>
      <c r="C21" s="55">
        <v>1897</v>
      </c>
      <c r="D21" s="41" t="s">
        <v>657</v>
      </c>
      <c r="E21" s="42" t="s">
        <v>658</v>
      </c>
      <c r="F21" s="40" t="s">
        <v>52</v>
      </c>
      <c r="G21" s="38" t="s">
        <v>172</v>
      </c>
      <c r="H21" s="43">
        <v>44279</v>
      </c>
      <c r="I21" s="41" t="s">
        <v>659</v>
      </c>
      <c r="J21" s="29" t="s">
        <v>660</v>
      </c>
    </row>
    <row r="22" spans="2:10" ht="53.25" customHeight="1">
      <c r="B22" s="38">
        <v>18</v>
      </c>
      <c r="C22" s="38">
        <v>362</v>
      </c>
      <c r="D22" s="41" t="s">
        <v>672</v>
      </c>
      <c r="E22" s="42" t="s">
        <v>673</v>
      </c>
      <c r="F22" s="40" t="s">
        <v>168</v>
      </c>
      <c r="G22" s="40" t="s">
        <v>172</v>
      </c>
      <c r="H22" s="43">
        <v>44293</v>
      </c>
      <c r="I22" s="41" t="s">
        <v>674</v>
      </c>
      <c r="J22" s="29" t="s">
        <v>675</v>
      </c>
    </row>
    <row r="23" spans="2:10" ht="50.25" customHeight="1">
      <c r="B23" s="38">
        <v>19</v>
      </c>
      <c r="C23" s="38">
        <v>1927</v>
      </c>
      <c r="D23" s="41" t="s">
        <v>758</v>
      </c>
      <c r="E23" s="42" t="s">
        <v>759</v>
      </c>
      <c r="F23" s="40" t="s">
        <v>760</v>
      </c>
      <c r="G23" s="40" t="s">
        <v>172</v>
      </c>
      <c r="H23" s="43">
        <v>44293</v>
      </c>
      <c r="I23" s="41" t="s">
        <v>761</v>
      </c>
      <c r="J23" s="29" t="s">
        <v>762</v>
      </c>
    </row>
    <row r="24" spans="2:10" ht="57">
      <c r="B24" s="38">
        <v>20</v>
      </c>
      <c r="C24" s="38">
        <v>1369</v>
      </c>
      <c r="D24" s="41" t="s">
        <v>794</v>
      </c>
      <c r="E24" s="42" t="s">
        <v>795</v>
      </c>
      <c r="F24" s="40" t="s">
        <v>796</v>
      </c>
      <c r="G24" s="40" t="s">
        <v>172</v>
      </c>
      <c r="H24" s="43">
        <v>44293</v>
      </c>
      <c r="I24" s="41" t="s">
        <v>797</v>
      </c>
      <c r="J24" s="29" t="s">
        <v>798</v>
      </c>
    </row>
    <row r="25" spans="2:10" ht="71.25">
      <c r="B25" s="38">
        <v>21</v>
      </c>
      <c r="C25" s="40">
        <v>1709</v>
      </c>
      <c r="D25" s="41" t="s">
        <v>846</v>
      </c>
      <c r="E25" s="42" t="s">
        <v>847</v>
      </c>
      <c r="F25" s="40" t="s">
        <v>848</v>
      </c>
      <c r="G25" s="43" t="s">
        <v>172</v>
      </c>
      <c r="H25" s="57">
        <v>44300</v>
      </c>
      <c r="I25" s="41" t="s">
        <v>849</v>
      </c>
      <c r="J25" s="29" t="s">
        <v>850</v>
      </c>
    </row>
    <row r="26" spans="2:10" ht="57">
      <c r="B26" s="38">
        <v>22</v>
      </c>
      <c r="C26" s="40">
        <v>1945</v>
      </c>
      <c r="D26" s="41" t="s">
        <v>927</v>
      </c>
      <c r="E26" s="42" t="s">
        <v>928</v>
      </c>
      <c r="F26" s="40" t="s">
        <v>172</v>
      </c>
      <c r="G26" s="40" t="s">
        <v>172</v>
      </c>
      <c r="H26" s="57">
        <v>44300</v>
      </c>
      <c r="I26" s="41" t="s">
        <v>929</v>
      </c>
      <c r="J26" s="29" t="s">
        <v>930</v>
      </c>
    </row>
    <row r="27" spans="2:10" ht="138.75" customHeight="1">
      <c r="B27" s="38">
        <v>23</v>
      </c>
      <c r="C27" s="46">
        <v>2167</v>
      </c>
      <c r="D27" s="44" t="s">
        <v>1045</v>
      </c>
      <c r="E27" s="52" t="s">
        <v>1046</v>
      </c>
      <c r="F27" s="46" t="s">
        <v>527</v>
      </c>
      <c r="G27" s="46" t="s">
        <v>172</v>
      </c>
      <c r="H27" s="57">
        <v>44307</v>
      </c>
      <c r="I27" s="41" t="s">
        <v>808</v>
      </c>
      <c r="J27" s="29" t="s">
        <v>1047</v>
      </c>
    </row>
    <row r="28" spans="2:10" ht="71.25">
      <c r="B28" s="38">
        <v>24</v>
      </c>
      <c r="C28" s="46">
        <v>2149</v>
      </c>
      <c r="D28" s="44" t="s">
        <v>1052</v>
      </c>
      <c r="E28" s="52" t="s">
        <v>1053</v>
      </c>
      <c r="F28" s="46" t="s">
        <v>51</v>
      </c>
      <c r="G28" s="46" t="s">
        <v>172</v>
      </c>
      <c r="H28" s="57">
        <v>44307</v>
      </c>
      <c r="I28" s="41" t="s">
        <v>808</v>
      </c>
      <c r="J28" s="29" t="s">
        <v>1054</v>
      </c>
    </row>
    <row r="29" spans="2:10" ht="71.25">
      <c r="B29" s="38">
        <v>25</v>
      </c>
      <c r="C29" s="46">
        <v>2249</v>
      </c>
      <c r="D29" s="44" t="s">
        <v>1086</v>
      </c>
      <c r="E29" s="52" t="s">
        <v>1087</v>
      </c>
      <c r="F29" s="46" t="s">
        <v>760</v>
      </c>
      <c r="G29" s="46" t="s">
        <v>172</v>
      </c>
      <c r="H29" s="57">
        <v>44314</v>
      </c>
      <c r="I29" s="41" t="s">
        <v>1088</v>
      </c>
      <c r="J29" s="29" t="s">
        <v>145</v>
      </c>
    </row>
    <row r="30" spans="2:10" ht="28.5">
      <c r="B30" s="38">
        <v>26</v>
      </c>
      <c r="C30" s="46">
        <v>1851</v>
      </c>
      <c r="D30" s="44" t="s">
        <v>1104</v>
      </c>
      <c r="E30" s="52" t="s">
        <v>1105</v>
      </c>
      <c r="F30" s="46" t="s">
        <v>51</v>
      </c>
      <c r="G30" s="46" t="s">
        <v>172</v>
      </c>
      <c r="H30" s="57">
        <v>44314</v>
      </c>
      <c r="I30" s="41" t="s">
        <v>113</v>
      </c>
      <c r="J30" s="29" t="s">
        <v>1106</v>
      </c>
    </row>
    <row r="31" spans="2:10" ht="28.5">
      <c r="B31" s="38">
        <v>27</v>
      </c>
      <c r="C31" s="46">
        <v>702</v>
      </c>
      <c r="D31" s="44" t="s">
        <v>1119</v>
      </c>
      <c r="E31" s="52" t="s">
        <v>1120</v>
      </c>
      <c r="F31" s="46" t="s">
        <v>163</v>
      </c>
      <c r="G31" s="46" t="s">
        <v>52</v>
      </c>
      <c r="H31" s="57">
        <v>44314</v>
      </c>
      <c r="I31" s="41" t="s">
        <v>1121</v>
      </c>
      <c r="J31" s="29" t="s">
        <v>1122</v>
      </c>
    </row>
    <row r="32" spans="2:10" ht="71.25">
      <c r="B32" s="38">
        <v>28</v>
      </c>
      <c r="C32" s="46">
        <v>1759</v>
      </c>
      <c r="D32" s="44" t="s">
        <v>1125</v>
      </c>
      <c r="E32" s="52" t="s">
        <v>1126</v>
      </c>
      <c r="F32" s="46" t="s">
        <v>143</v>
      </c>
      <c r="G32" s="46" t="s">
        <v>52</v>
      </c>
      <c r="H32" s="57">
        <v>44314</v>
      </c>
      <c r="I32" s="41" t="s">
        <v>1127</v>
      </c>
      <c r="J32" s="29" t="s">
        <v>1128</v>
      </c>
    </row>
    <row r="33" spans="2:10" ht="80.25" customHeight="1">
      <c r="B33" s="38">
        <v>29</v>
      </c>
      <c r="C33" s="38">
        <v>1828</v>
      </c>
      <c r="D33" s="41" t="s">
        <v>1132</v>
      </c>
      <c r="E33" s="42" t="s">
        <v>1133</v>
      </c>
      <c r="F33" s="40" t="s">
        <v>143</v>
      </c>
      <c r="G33" s="40" t="s">
        <v>172</v>
      </c>
      <c r="H33" s="57">
        <v>44321</v>
      </c>
      <c r="I33" s="44" t="s">
        <v>1134</v>
      </c>
      <c r="J33" s="30" t="s">
        <v>1135</v>
      </c>
    </row>
    <row r="34" spans="2:10" ht="61.5" customHeight="1">
      <c r="B34" s="38">
        <v>30</v>
      </c>
      <c r="C34" s="40">
        <v>860</v>
      </c>
      <c r="D34" s="41" t="s">
        <v>1234</v>
      </c>
      <c r="E34" s="52" t="s">
        <v>1235</v>
      </c>
      <c r="F34" s="40" t="s">
        <v>163</v>
      </c>
      <c r="G34" s="40" t="s">
        <v>52</v>
      </c>
      <c r="H34" s="57">
        <v>44335</v>
      </c>
      <c r="I34" s="41" t="s">
        <v>853</v>
      </c>
      <c r="J34" s="29" t="s">
        <v>1236</v>
      </c>
    </row>
    <row r="35" spans="2:10" ht="71.25">
      <c r="B35" s="38">
        <v>31</v>
      </c>
      <c r="C35" s="40">
        <v>1999</v>
      </c>
      <c r="D35" s="41" t="s">
        <v>1249</v>
      </c>
      <c r="E35" s="52" t="s">
        <v>1250</v>
      </c>
      <c r="F35" s="40" t="s">
        <v>1251</v>
      </c>
      <c r="G35" s="40" t="s">
        <v>172</v>
      </c>
      <c r="H35" s="57">
        <v>44335</v>
      </c>
      <c r="I35" s="44" t="s">
        <v>1252</v>
      </c>
      <c r="J35" s="30" t="s">
        <v>1253</v>
      </c>
    </row>
    <row r="36" spans="2:10" ht="57">
      <c r="B36" s="38">
        <v>32</v>
      </c>
      <c r="C36" s="46">
        <v>1844</v>
      </c>
      <c r="D36" s="44" t="s">
        <v>1284</v>
      </c>
      <c r="E36" s="52" t="s">
        <v>1285</v>
      </c>
      <c r="F36" s="46" t="s">
        <v>51</v>
      </c>
      <c r="G36" s="46" t="s">
        <v>172</v>
      </c>
      <c r="H36" s="47">
        <v>44342</v>
      </c>
      <c r="I36" s="41" t="s">
        <v>86</v>
      </c>
      <c r="J36" s="29" t="s">
        <v>1286</v>
      </c>
    </row>
    <row r="37" spans="2:10" ht="57">
      <c r="B37" s="38">
        <v>33</v>
      </c>
      <c r="C37" s="46">
        <v>826</v>
      </c>
      <c r="D37" s="44" t="s">
        <v>1323</v>
      </c>
      <c r="E37" s="52" t="s">
        <v>1324</v>
      </c>
      <c r="F37" s="46" t="s">
        <v>51</v>
      </c>
      <c r="G37" s="46" t="s">
        <v>172</v>
      </c>
      <c r="H37" s="47">
        <v>44349</v>
      </c>
      <c r="I37" s="41" t="s">
        <v>1034</v>
      </c>
      <c r="J37" s="29" t="s">
        <v>1325</v>
      </c>
    </row>
    <row r="38" spans="2:10" ht="57">
      <c r="B38" s="38">
        <v>34</v>
      </c>
      <c r="C38" s="46">
        <v>2227</v>
      </c>
      <c r="D38" s="44" t="s">
        <v>1346</v>
      </c>
      <c r="E38" s="48" t="s">
        <v>2598</v>
      </c>
      <c r="F38" s="50" t="s">
        <v>1347</v>
      </c>
      <c r="G38" s="46" t="s">
        <v>172</v>
      </c>
      <c r="H38" s="43">
        <v>44363</v>
      </c>
      <c r="I38" s="41" t="s">
        <v>1348</v>
      </c>
      <c r="J38" s="29" t="s">
        <v>1349</v>
      </c>
    </row>
    <row r="39" spans="2:10" ht="53.25" customHeight="1">
      <c r="B39" s="38">
        <v>35</v>
      </c>
      <c r="C39" s="46">
        <v>1872</v>
      </c>
      <c r="D39" s="44" t="s">
        <v>1362</v>
      </c>
      <c r="E39" s="48" t="s">
        <v>1363</v>
      </c>
      <c r="F39" s="40" t="s">
        <v>1364</v>
      </c>
      <c r="G39" s="40" t="s">
        <v>52</v>
      </c>
      <c r="H39" s="47">
        <v>44370</v>
      </c>
      <c r="I39" s="41" t="s">
        <v>1365</v>
      </c>
      <c r="J39" s="29" t="s">
        <v>1366</v>
      </c>
    </row>
    <row r="40" spans="2:10" ht="85.5">
      <c r="B40" s="38">
        <v>36</v>
      </c>
      <c r="C40" s="40">
        <v>2338</v>
      </c>
      <c r="D40" s="41" t="s">
        <v>2599</v>
      </c>
      <c r="E40" s="42" t="s">
        <v>2600</v>
      </c>
      <c r="F40" s="40" t="s">
        <v>1385</v>
      </c>
      <c r="G40" s="40" t="s">
        <v>42</v>
      </c>
      <c r="H40" s="43">
        <v>44391</v>
      </c>
      <c r="I40" s="41" t="s">
        <v>1386</v>
      </c>
      <c r="J40" s="29" t="s">
        <v>1387</v>
      </c>
    </row>
    <row r="41" spans="2:10" ht="42.75">
      <c r="B41" s="38">
        <v>37</v>
      </c>
      <c r="C41" s="40">
        <v>2317</v>
      </c>
      <c r="D41" s="41" t="s">
        <v>1388</v>
      </c>
      <c r="E41" s="42" t="s">
        <v>1389</v>
      </c>
      <c r="F41" s="40" t="s">
        <v>1390</v>
      </c>
      <c r="G41" s="40" t="s">
        <v>42</v>
      </c>
      <c r="H41" s="43">
        <v>44391</v>
      </c>
      <c r="I41" s="41" t="s">
        <v>37</v>
      </c>
      <c r="J41" s="29" t="s">
        <v>1391</v>
      </c>
    </row>
    <row r="42" spans="2:10" ht="52.5" customHeight="1">
      <c r="B42" s="38">
        <v>38</v>
      </c>
      <c r="C42" s="40">
        <v>606</v>
      </c>
      <c r="D42" s="41" t="s">
        <v>1392</v>
      </c>
      <c r="E42" s="42" t="s">
        <v>1393</v>
      </c>
      <c r="F42" s="40" t="s">
        <v>1385</v>
      </c>
      <c r="G42" s="40" t="s">
        <v>42</v>
      </c>
      <c r="H42" s="43">
        <v>44391</v>
      </c>
      <c r="I42" s="41" t="s">
        <v>1394</v>
      </c>
      <c r="J42" s="29" t="s">
        <v>1395</v>
      </c>
    </row>
    <row r="43" spans="2:10" ht="87.75" customHeight="1">
      <c r="B43" s="38">
        <v>39</v>
      </c>
      <c r="C43" s="59">
        <v>1670</v>
      </c>
      <c r="D43" s="41" t="s">
        <v>1454</v>
      </c>
      <c r="E43" s="42" t="s">
        <v>1455</v>
      </c>
      <c r="F43" s="40" t="s">
        <v>1456</v>
      </c>
      <c r="G43" s="40" t="s">
        <v>42</v>
      </c>
      <c r="H43" s="43">
        <v>44391</v>
      </c>
      <c r="I43" s="41" t="s">
        <v>1457</v>
      </c>
      <c r="J43" s="29" t="s">
        <v>1458</v>
      </c>
    </row>
    <row r="44" spans="2:10" ht="57">
      <c r="B44" s="38">
        <v>40</v>
      </c>
      <c r="C44" s="59">
        <v>716</v>
      </c>
      <c r="D44" s="41" t="s">
        <v>1468</v>
      </c>
      <c r="E44" s="42" t="s">
        <v>1469</v>
      </c>
      <c r="F44" s="40" t="s">
        <v>1385</v>
      </c>
      <c r="G44" s="40" t="s">
        <v>42</v>
      </c>
      <c r="H44" s="43">
        <v>44419</v>
      </c>
      <c r="I44" s="41" t="s">
        <v>1470</v>
      </c>
      <c r="J44" s="29" t="s">
        <v>1471</v>
      </c>
    </row>
    <row r="45" spans="2:10" ht="57">
      <c r="B45" s="38">
        <v>41</v>
      </c>
      <c r="C45" s="46">
        <v>2191</v>
      </c>
      <c r="D45" s="44" t="s">
        <v>1512</v>
      </c>
      <c r="E45" s="52" t="s">
        <v>1513</v>
      </c>
      <c r="F45" s="46" t="s">
        <v>51</v>
      </c>
      <c r="G45" s="46" t="s">
        <v>172</v>
      </c>
      <c r="H45" s="47">
        <v>44426</v>
      </c>
      <c r="I45" s="41" t="s">
        <v>1514</v>
      </c>
      <c r="J45" s="29" t="s">
        <v>1515</v>
      </c>
    </row>
    <row r="46" spans="2:10" ht="28.5">
      <c r="B46" s="38">
        <v>42</v>
      </c>
      <c r="C46" s="38">
        <v>485</v>
      </c>
      <c r="D46" s="41" t="s">
        <v>1574</v>
      </c>
      <c r="E46" s="42" t="s">
        <v>1575</v>
      </c>
      <c r="F46" s="40" t="s">
        <v>1576</v>
      </c>
      <c r="G46" s="40" t="s">
        <v>42</v>
      </c>
      <c r="H46" s="43">
        <v>44447</v>
      </c>
      <c r="I46" s="41" t="s">
        <v>1577</v>
      </c>
      <c r="J46" s="29" t="s">
        <v>1578</v>
      </c>
    </row>
    <row r="47" spans="2:10" ht="57">
      <c r="B47" s="38">
        <v>43</v>
      </c>
      <c r="C47" s="60">
        <v>2352</v>
      </c>
      <c r="D47" s="61" t="s">
        <v>1593</v>
      </c>
      <c r="E47" s="62" t="s">
        <v>1594</v>
      </c>
      <c r="F47" s="60" t="s">
        <v>1385</v>
      </c>
      <c r="G47" s="60" t="s">
        <v>42</v>
      </c>
      <c r="H47" s="43">
        <v>44461</v>
      </c>
      <c r="I47" s="41" t="s">
        <v>121</v>
      </c>
      <c r="J47" s="29" t="s">
        <v>1595</v>
      </c>
    </row>
    <row r="48" spans="2:10" ht="57">
      <c r="B48" s="38">
        <v>44</v>
      </c>
      <c r="C48" s="60">
        <v>2160</v>
      </c>
      <c r="D48" s="61" t="s">
        <v>1599</v>
      </c>
      <c r="E48" s="62" t="s">
        <v>1600</v>
      </c>
      <c r="F48" s="60" t="s">
        <v>1385</v>
      </c>
      <c r="G48" s="60" t="s">
        <v>42</v>
      </c>
      <c r="H48" s="43">
        <v>44461</v>
      </c>
      <c r="I48" s="41" t="s">
        <v>121</v>
      </c>
      <c r="J48" s="29" t="s">
        <v>1601</v>
      </c>
    </row>
    <row r="49" spans="2:10" ht="42.75">
      <c r="B49" s="38">
        <v>45</v>
      </c>
      <c r="C49" s="46">
        <v>1373</v>
      </c>
      <c r="D49" s="44" t="s">
        <v>1632</v>
      </c>
      <c r="E49" s="48" t="s">
        <v>1633</v>
      </c>
      <c r="F49" s="46" t="s">
        <v>1634</v>
      </c>
      <c r="G49" s="46" t="s">
        <v>42</v>
      </c>
      <c r="H49" s="43">
        <v>44468</v>
      </c>
      <c r="I49" s="41" t="s">
        <v>1635</v>
      </c>
      <c r="J49" s="29" t="s">
        <v>1636</v>
      </c>
    </row>
    <row r="50" spans="2:10" ht="57">
      <c r="B50" s="38">
        <v>46</v>
      </c>
      <c r="C50" s="46">
        <v>2400</v>
      </c>
      <c r="D50" s="44" t="s">
        <v>1778</v>
      </c>
      <c r="E50" s="48" t="s">
        <v>1779</v>
      </c>
      <c r="F50" s="46" t="s">
        <v>1780</v>
      </c>
      <c r="G50" s="46" t="s">
        <v>42</v>
      </c>
      <c r="H50" s="43">
        <v>44503</v>
      </c>
      <c r="I50" s="41" t="s">
        <v>756</v>
      </c>
      <c r="J50" s="29" t="s">
        <v>145</v>
      </c>
    </row>
    <row r="51" spans="2:10" ht="57">
      <c r="B51" s="38">
        <v>47</v>
      </c>
      <c r="C51" s="46">
        <v>2250</v>
      </c>
      <c r="D51" s="44" t="s">
        <v>1797</v>
      </c>
      <c r="E51" s="48" t="s">
        <v>1798</v>
      </c>
      <c r="F51" s="46" t="s">
        <v>42</v>
      </c>
      <c r="G51" s="46" t="s">
        <v>42</v>
      </c>
      <c r="H51" s="43">
        <v>44503</v>
      </c>
      <c r="I51" s="41" t="s">
        <v>1799</v>
      </c>
      <c r="J51" s="29" t="s">
        <v>1800</v>
      </c>
    </row>
    <row r="52" spans="2:10" ht="48" customHeight="1">
      <c r="B52" s="38">
        <v>48</v>
      </c>
      <c r="C52" s="40">
        <v>2412</v>
      </c>
      <c r="D52" s="41" t="s">
        <v>1852</v>
      </c>
      <c r="E52" s="48" t="s">
        <v>1853</v>
      </c>
      <c r="F52" s="46" t="s">
        <v>1385</v>
      </c>
      <c r="G52" s="46" t="s">
        <v>42</v>
      </c>
      <c r="H52" s="43">
        <v>44518</v>
      </c>
      <c r="I52" s="41" t="s">
        <v>63</v>
      </c>
      <c r="J52" s="29" t="s">
        <v>359</v>
      </c>
    </row>
    <row r="53" spans="2:10" ht="57">
      <c r="B53" s="38">
        <v>49</v>
      </c>
      <c r="C53" s="38">
        <v>1712</v>
      </c>
      <c r="D53" s="41" t="s">
        <v>1902</v>
      </c>
      <c r="E53" s="42" t="s">
        <v>1903</v>
      </c>
      <c r="F53" s="46" t="s">
        <v>1456</v>
      </c>
      <c r="G53" s="46" t="s">
        <v>42</v>
      </c>
      <c r="H53" s="43">
        <v>44524</v>
      </c>
      <c r="I53" s="41" t="s">
        <v>1695</v>
      </c>
      <c r="J53" s="29" t="s">
        <v>1904</v>
      </c>
    </row>
    <row r="54" spans="2:10" ht="57">
      <c r="B54" s="38">
        <v>50</v>
      </c>
      <c r="C54" s="38">
        <v>2404</v>
      </c>
      <c r="D54" s="41" t="s">
        <v>1908</v>
      </c>
      <c r="E54" s="42" t="s">
        <v>1909</v>
      </c>
      <c r="F54" s="46" t="s">
        <v>1385</v>
      </c>
      <c r="G54" s="46" t="s">
        <v>42</v>
      </c>
      <c r="H54" s="43">
        <v>44524</v>
      </c>
      <c r="I54" s="41" t="s">
        <v>1910</v>
      </c>
      <c r="J54" s="29" t="s">
        <v>1911</v>
      </c>
    </row>
    <row r="55" spans="2:10" ht="48.75" customHeight="1">
      <c r="B55" s="38">
        <v>51</v>
      </c>
      <c r="C55" s="38">
        <v>264</v>
      </c>
      <c r="D55" s="41" t="s">
        <v>1930</v>
      </c>
      <c r="E55" s="42" t="s">
        <v>1931</v>
      </c>
      <c r="F55" s="46" t="s">
        <v>1385</v>
      </c>
      <c r="G55" s="46" t="s">
        <v>42</v>
      </c>
      <c r="H55" s="43">
        <v>44531</v>
      </c>
      <c r="I55" s="41" t="s">
        <v>1932</v>
      </c>
      <c r="J55" s="29" t="s">
        <v>1933</v>
      </c>
    </row>
    <row r="56" spans="2:10" ht="71.25">
      <c r="B56" s="38">
        <v>52</v>
      </c>
      <c r="C56" s="46">
        <v>1938</v>
      </c>
      <c r="D56" s="44" t="s">
        <v>1944</v>
      </c>
      <c r="E56" s="48" t="s">
        <v>1945</v>
      </c>
      <c r="F56" s="46" t="s">
        <v>1780</v>
      </c>
      <c r="G56" s="46" t="s">
        <v>42</v>
      </c>
      <c r="H56" s="47">
        <v>44538</v>
      </c>
      <c r="I56" s="41" t="s">
        <v>1946</v>
      </c>
      <c r="J56" s="29" t="s">
        <v>1947</v>
      </c>
    </row>
    <row r="57" spans="2:10" ht="57">
      <c r="B57" s="38">
        <v>53</v>
      </c>
      <c r="C57" s="46">
        <v>809</v>
      </c>
      <c r="D57" s="44" t="s">
        <v>1998</v>
      </c>
      <c r="E57" s="48" t="s">
        <v>1999</v>
      </c>
      <c r="F57" s="46" t="s">
        <v>1385</v>
      </c>
      <c r="G57" s="46" t="s">
        <v>42</v>
      </c>
      <c r="H57" s="47">
        <v>44566</v>
      </c>
      <c r="I57" s="41" t="s">
        <v>2000</v>
      </c>
      <c r="J57" s="29" t="s">
        <v>2001</v>
      </c>
    </row>
    <row r="58" spans="2:10" ht="57">
      <c r="B58" s="38">
        <v>54</v>
      </c>
      <c r="C58" s="46">
        <v>2434</v>
      </c>
      <c r="D58" s="44" t="s">
        <v>2002</v>
      </c>
      <c r="E58" s="48" t="s">
        <v>2003</v>
      </c>
      <c r="F58" s="46" t="s">
        <v>41</v>
      </c>
      <c r="G58" s="46" t="s">
        <v>42</v>
      </c>
      <c r="H58" s="47">
        <v>44566</v>
      </c>
      <c r="I58" s="41" t="s">
        <v>148</v>
      </c>
      <c r="J58" s="29" t="s">
        <v>145</v>
      </c>
    </row>
    <row r="59" spans="2:10" ht="57">
      <c r="B59" s="38">
        <v>55</v>
      </c>
      <c r="C59" s="46">
        <v>2428</v>
      </c>
      <c r="D59" s="44" t="s">
        <v>2011</v>
      </c>
      <c r="E59" s="48" t="s">
        <v>2012</v>
      </c>
      <c r="F59" s="46" t="s">
        <v>1385</v>
      </c>
      <c r="G59" s="46" t="s">
        <v>42</v>
      </c>
      <c r="H59" s="47">
        <v>44566</v>
      </c>
      <c r="I59" s="41" t="s">
        <v>2013</v>
      </c>
      <c r="J59" s="29" t="s">
        <v>145</v>
      </c>
    </row>
    <row r="60" spans="2:10" ht="57">
      <c r="B60" s="38">
        <v>56</v>
      </c>
      <c r="C60" s="40">
        <v>1856</v>
      </c>
      <c r="D60" s="41" t="s">
        <v>2054</v>
      </c>
      <c r="E60" s="42" t="s">
        <v>2055</v>
      </c>
      <c r="F60" s="40" t="s">
        <v>2056</v>
      </c>
      <c r="G60" s="40" t="s">
        <v>42</v>
      </c>
      <c r="H60" s="43">
        <v>44580</v>
      </c>
      <c r="I60" s="41" t="s">
        <v>2057</v>
      </c>
      <c r="J60" s="29" t="s">
        <v>2058</v>
      </c>
    </row>
    <row r="61" spans="2:10" ht="57">
      <c r="B61" s="38">
        <v>57</v>
      </c>
      <c r="C61" s="40">
        <v>1190</v>
      </c>
      <c r="D61" s="41" t="s">
        <v>2085</v>
      </c>
      <c r="E61" s="42" t="s">
        <v>2086</v>
      </c>
      <c r="F61" s="40" t="s">
        <v>41</v>
      </c>
      <c r="G61" s="40" t="s">
        <v>42</v>
      </c>
      <c r="H61" s="43">
        <v>44587</v>
      </c>
      <c r="I61" s="41" t="s">
        <v>272</v>
      </c>
      <c r="J61" s="29" t="s">
        <v>2087</v>
      </c>
    </row>
    <row r="62" spans="2:10" ht="57">
      <c r="B62" s="38">
        <v>58</v>
      </c>
      <c r="C62" s="40">
        <v>2409</v>
      </c>
      <c r="D62" s="41" t="s">
        <v>2088</v>
      </c>
      <c r="E62" s="42" t="s">
        <v>2089</v>
      </c>
      <c r="F62" s="40" t="s">
        <v>2090</v>
      </c>
      <c r="G62" s="40" t="s">
        <v>42</v>
      </c>
      <c r="H62" s="43">
        <v>44587</v>
      </c>
      <c r="I62" s="41" t="s">
        <v>2080</v>
      </c>
      <c r="J62" s="29" t="s">
        <v>2091</v>
      </c>
    </row>
    <row r="63" spans="2:10" ht="57">
      <c r="B63" s="38">
        <v>59</v>
      </c>
      <c r="C63" s="38">
        <v>1553</v>
      </c>
      <c r="D63" s="41" t="s">
        <v>2131</v>
      </c>
      <c r="E63" s="42" t="s">
        <v>2132</v>
      </c>
      <c r="F63" s="40" t="s">
        <v>2133</v>
      </c>
      <c r="G63" s="40" t="s">
        <v>42</v>
      </c>
      <c r="H63" s="43">
        <v>44601</v>
      </c>
      <c r="I63" s="41" t="s">
        <v>1081</v>
      </c>
      <c r="J63" s="29" t="s">
        <v>2134</v>
      </c>
    </row>
    <row r="64" spans="2:10" ht="57">
      <c r="B64" s="38">
        <v>60</v>
      </c>
      <c r="C64" s="38">
        <v>2292</v>
      </c>
      <c r="D64" s="41" t="s">
        <v>2135</v>
      </c>
      <c r="E64" s="42" t="s">
        <v>2136</v>
      </c>
      <c r="F64" s="40" t="s">
        <v>1385</v>
      </c>
      <c r="G64" s="40" t="s">
        <v>42</v>
      </c>
      <c r="H64" s="43">
        <v>44601</v>
      </c>
      <c r="I64" s="41" t="s">
        <v>2137</v>
      </c>
      <c r="J64" s="29" t="s">
        <v>2138</v>
      </c>
    </row>
    <row r="65" spans="2:10" ht="57">
      <c r="B65" s="38">
        <v>61</v>
      </c>
      <c r="C65" s="40">
        <v>1853</v>
      </c>
      <c r="D65" s="41" t="s">
        <v>2147</v>
      </c>
      <c r="E65" s="48" t="s">
        <v>2148</v>
      </c>
      <c r="F65" s="46" t="s">
        <v>1385</v>
      </c>
      <c r="G65" s="46" t="s">
        <v>42</v>
      </c>
      <c r="H65" s="43">
        <v>44608</v>
      </c>
      <c r="I65" s="41" t="s">
        <v>2149</v>
      </c>
      <c r="J65" s="29" t="s">
        <v>2150</v>
      </c>
    </row>
    <row r="66" spans="2:10" ht="57">
      <c r="B66" s="38">
        <v>62</v>
      </c>
      <c r="C66" s="40">
        <v>1254</v>
      </c>
      <c r="D66" s="41" t="s">
        <v>2163</v>
      </c>
      <c r="E66" s="48" t="s">
        <v>2164</v>
      </c>
      <c r="F66" s="40" t="s">
        <v>1390</v>
      </c>
      <c r="G66" s="40" t="s">
        <v>42</v>
      </c>
      <c r="H66" s="43">
        <v>44608</v>
      </c>
      <c r="I66" s="41" t="s">
        <v>2165</v>
      </c>
      <c r="J66" s="29" t="s">
        <v>2166</v>
      </c>
    </row>
    <row r="67" spans="2:10" ht="57">
      <c r="B67" s="38">
        <v>63</v>
      </c>
      <c r="C67" s="40">
        <v>553</v>
      </c>
      <c r="D67" s="41" t="s">
        <v>2171</v>
      </c>
      <c r="E67" s="48" t="s">
        <v>2172</v>
      </c>
      <c r="F67" s="40" t="s">
        <v>1385</v>
      </c>
      <c r="G67" s="40" t="s">
        <v>42</v>
      </c>
      <c r="H67" s="43">
        <v>44608</v>
      </c>
      <c r="I67" s="41" t="s">
        <v>2173</v>
      </c>
      <c r="J67" s="29" t="s">
        <v>2174</v>
      </c>
    </row>
    <row r="68" spans="2:10" ht="85.5">
      <c r="B68" s="38">
        <v>64</v>
      </c>
      <c r="C68" s="40">
        <v>2456</v>
      </c>
      <c r="D68" s="41" t="s">
        <v>2211</v>
      </c>
      <c r="E68" s="42" t="s">
        <v>2212</v>
      </c>
      <c r="F68" s="40" t="s">
        <v>2213</v>
      </c>
      <c r="G68" s="38" t="s">
        <v>42</v>
      </c>
      <c r="H68" s="43">
        <v>44615</v>
      </c>
      <c r="I68" s="58" t="s">
        <v>2214</v>
      </c>
      <c r="J68" s="29" t="s">
        <v>145</v>
      </c>
    </row>
    <row r="69" spans="2:10" ht="57">
      <c r="B69" s="38">
        <v>65</v>
      </c>
      <c r="C69" s="40">
        <v>1992</v>
      </c>
      <c r="D69" s="41" t="s">
        <v>2238</v>
      </c>
      <c r="E69" s="42" t="s">
        <v>2239</v>
      </c>
      <c r="F69" s="38" t="s">
        <v>1385</v>
      </c>
      <c r="G69" s="38" t="s">
        <v>42</v>
      </c>
      <c r="H69" s="43">
        <v>44615</v>
      </c>
      <c r="I69" s="58" t="s">
        <v>2240</v>
      </c>
      <c r="J69" s="29" t="s">
        <v>2241</v>
      </c>
    </row>
    <row r="70" spans="2:10" ht="25.5">
      <c r="B70" s="38">
        <v>66</v>
      </c>
      <c r="C70" s="38">
        <v>2328</v>
      </c>
      <c r="D70" s="41" t="s">
        <v>2246</v>
      </c>
      <c r="E70" s="42" t="s">
        <v>2247</v>
      </c>
      <c r="F70" s="40" t="s">
        <v>1385</v>
      </c>
      <c r="G70" s="40" t="s">
        <v>42</v>
      </c>
      <c r="H70" s="43">
        <v>44615</v>
      </c>
      <c r="I70" s="58" t="s">
        <v>2248</v>
      </c>
      <c r="J70" s="29" t="s">
        <v>2249</v>
      </c>
    </row>
    <row r="71" spans="2:10" ht="57">
      <c r="B71" s="38">
        <v>67</v>
      </c>
      <c r="C71" s="40">
        <v>2401</v>
      </c>
      <c r="D71" s="41" t="s">
        <v>2285</v>
      </c>
      <c r="E71" s="42" t="s">
        <v>2286</v>
      </c>
      <c r="F71" s="40" t="s">
        <v>1576</v>
      </c>
      <c r="G71" s="40" t="s">
        <v>42</v>
      </c>
      <c r="H71" s="43">
        <v>44622</v>
      </c>
      <c r="I71" s="41" t="s">
        <v>2287</v>
      </c>
      <c r="J71" s="29" t="s">
        <v>2288</v>
      </c>
    </row>
    <row r="72" spans="2:10" ht="42.75">
      <c r="B72" s="38">
        <v>68</v>
      </c>
      <c r="C72" s="40">
        <v>2210</v>
      </c>
      <c r="D72" s="41" t="s">
        <v>2289</v>
      </c>
      <c r="E72" s="42" t="s">
        <v>2290</v>
      </c>
      <c r="F72" s="40" t="s">
        <v>1385</v>
      </c>
      <c r="G72" s="40" t="s">
        <v>42</v>
      </c>
      <c r="H72" s="43">
        <v>44622</v>
      </c>
      <c r="I72" s="64" t="s">
        <v>507</v>
      </c>
      <c r="J72" s="29" t="s">
        <v>2291</v>
      </c>
    </row>
    <row r="73" spans="2:10" ht="57">
      <c r="B73" s="38">
        <v>69</v>
      </c>
      <c r="C73" s="40">
        <v>2402</v>
      </c>
      <c r="D73" s="41" t="s">
        <v>2326</v>
      </c>
      <c r="E73" s="48" t="s">
        <v>2327</v>
      </c>
      <c r="F73" s="40" t="s">
        <v>2213</v>
      </c>
      <c r="G73" s="40" t="s">
        <v>42</v>
      </c>
      <c r="H73" s="43">
        <v>44629</v>
      </c>
      <c r="I73" s="41" t="s">
        <v>2277</v>
      </c>
      <c r="J73" s="29" t="s">
        <v>2328</v>
      </c>
    </row>
    <row r="74" spans="2:10" ht="42.75">
      <c r="B74" s="38">
        <v>70</v>
      </c>
      <c r="C74" s="46">
        <v>2503</v>
      </c>
      <c r="D74" s="44" t="s">
        <v>2378</v>
      </c>
      <c r="E74" s="48" t="s">
        <v>2379</v>
      </c>
      <c r="F74" s="46" t="s">
        <v>1780</v>
      </c>
      <c r="G74" s="45" t="s">
        <v>42</v>
      </c>
      <c r="H74" s="47">
        <v>44734</v>
      </c>
      <c r="I74" s="46" t="s">
        <v>2380</v>
      </c>
      <c r="J74" s="35" t="s">
        <v>2381</v>
      </c>
    </row>
    <row r="75" spans="2:10" ht="71.25">
      <c r="B75" s="38">
        <v>71</v>
      </c>
      <c r="C75" s="46">
        <v>2485</v>
      </c>
      <c r="D75" s="44" t="s">
        <v>2424</v>
      </c>
      <c r="E75" s="48" t="s">
        <v>2425</v>
      </c>
      <c r="F75" s="46" t="s">
        <v>1780</v>
      </c>
      <c r="G75" s="46" t="s">
        <v>42</v>
      </c>
      <c r="H75" s="47">
        <v>44685</v>
      </c>
      <c r="I75" s="46" t="s">
        <v>2426</v>
      </c>
      <c r="J75" s="30" t="s">
        <v>2427</v>
      </c>
    </row>
    <row r="76" spans="2:10" ht="57">
      <c r="B76" s="38">
        <v>72</v>
      </c>
      <c r="C76" s="46">
        <v>1436</v>
      </c>
      <c r="D76" s="44" t="s">
        <v>2431</v>
      </c>
      <c r="E76" s="48" t="s">
        <v>2432</v>
      </c>
      <c r="F76" s="46" t="s">
        <v>41</v>
      </c>
      <c r="G76" s="46" t="s">
        <v>42</v>
      </c>
      <c r="H76" s="47">
        <v>44671</v>
      </c>
      <c r="I76" s="46" t="s">
        <v>2257</v>
      </c>
      <c r="J76" s="35" t="s">
        <v>2433</v>
      </c>
    </row>
    <row r="77" spans="2:10" ht="71.25">
      <c r="B77" s="38">
        <v>73</v>
      </c>
      <c r="C77" s="46">
        <v>1602</v>
      </c>
      <c r="D77" s="44" t="s">
        <v>2472</v>
      </c>
      <c r="E77" s="48" t="s">
        <v>2473</v>
      </c>
      <c r="F77" s="46" t="s">
        <v>1385</v>
      </c>
      <c r="G77" s="46" t="s">
        <v>42</v>
      </c>
      <c r="H77" s="47">
        <v>44657</v>
      </c>
      <c r="I77" s="46" t="s">
        <v>2474</v>
      </c>
      <c r="J77" s="35" t="s">
        <v>2475</v>
      </c>
    </row>
    <row r="78" spans="2:10" ht="28.5">
      <c r="B78" s="38">
        <v>74</v>
      </c>
      <c r="C78" s="50">
        <v>639</v>
      </c>
      <c r="D78" s="52" t="s">
        <v>2601</v>
      </c>
      <c r="E78" s="52" t="s">
        <v>2489</v>
      </c>
      <c r="F78" s="55" t="s">
        <v>1385</v>
      </c>
      <c r="G78" s="55" t="s">
        <v>42</v>
      </c>
      <c r="H78" s="53">
        <v>44680</v>
      </c>
      <c r="I78" s="41" t="s">
        <v>2490</v>
      </c>
      <c r="J78" s="40" t="s">
        <v>2491</v>
      </c>
    </row>
    <row r="79" spans="2:10" ht="57">
      <c r="B79" s="156">
        <v>75</v>
      </c>
      <c r="C79" s="171">
        <v>2592</v>
      </c>
      <c r="D79" s="160" t="s">
        <v>2627</v>
      </c>
      <c r="E79" s="172" t="s">
        <v>2628</v>
      </c>
      <c r="F79" s="159" t="s">
        <v>1780</v>
      </c>
      <c r="G79" s="159" t="s">
        <v>42</v>
      </c>
      <c r="H79" s="163">
        <v>44902</v>
      </c>
      <c r="I79" s="159" t="s">
        <v>2521</v>
      </c>
      <c r="J79" s="159" t="s">
        <v>2635</v>
      </c>
    </row>
    <row r="80" spans="2:10" ht="42.75">
      <c r="B80" s="156">
        <v>76</v>
      </c>
      <c r="C80" s="168">
        <v>2611</v>
      </c>
      <c r="D80" s="169" t="s">
        <v>2646</v>
      </c>
      <c r="E80" s="169" t="s">
        <v>2647</v>
      </c>
      <c r="F80" s="168" t="s">
        <v>1780</v>
      </c>
      <c r="G80" s="168" t="s">
        <v>42</v>
      </c>
      <c r="H80" s="177">
        <v>44952</v>
      </c>
      <c r="I80" s="159" t="s">
        <v>2490</v>
      </c>
      <c r="J80" s="159" t="s">
        <v>2648</v>
      </c>
    </row>
    <row r="81" spans="2:10" ht="47.25">
      <c r="B81" s="156">
        <v>77</v>
      </c>
      <c r="C81" s="174">
        <v>1806</v>
      </c>
      <c r="D81" s="181" t="s">
        <v>2649</v>
      </c>
      <c r="E81" s="181" t="s">
        <v>2650</v>
      </c>
      <c r="F81" s="174" t="s">
        <v>1385</v>
      </c>
      <c r="G81" s="174" t="s">
        <v>42</v>
      </c>
      <c r="H81" s="176">
        <v>44979</v>
      </c>
      <c r="I81" s="159" t="s">
        <v>2654</v>
      </c>
      <c r="J81" s="16" t="s">
        <v>2653</v>
      </c>
    </row>
    <row r="82" spans="2:10" ht="47.25">
      <c r="B82" s="156">
        <v>78</v>
      </c>
      <c r="C82" s="179">
        <v>2541</v>
      </c>
      <c r="D82" s="181" t="s">
        <v>2652</v>
      </c>
      <c r="E82" s="181" t="s">
        <v>2651</v>
      </c>
      <c r="F82" s="16" t="s">
        <v>41</v>
      </c>
      <c r="G82" s="16" t="s">
        <v>42</v>
      </c>
      <c r="H82" s="180">
        <v>45000</v>
      </c>
      <c r="I82" s="159" t="s">
        <v>2655</v>
      </c>
      <c r="J82" s="182" t="s">
        <v>2656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Estrada</dc:creator>
  <cp:keywords/>
  <dc:description/>
  <cp:lastModifiedBy>Douglas Garcia</cp:lastModifiedBy>
  <dcterms:created xsi:type="dcterms:W3CDTF">2015-06-05T18:19:34Z</dcterms:created>
  <dcterms:modified xsi:type="dcterms:W3CDTF">2023-08-10T17:39:12Z</dcterms:modified>
  <cp:category/>
  <cp:version/>
  <cp:contentType/>
  <cp:contentStatus/>
</cp:coreProperties>
</file>